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Беринг\ГП-77,78\Баш краны ГП-77\"/>
    </mc:Choice>
  </mc:AlternateContent>
  <xr:revisionPtr revIDLastSave="0" documentId="13_ncr:1_{F120064B-8689-46E3-87B6-CA3CE861A204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№3" sheetId="4" r:id="rId1"/>
    <sheet name="Работа" sheetId="10" r:id="rId2"/>
    <sheet name="Материалы" sheetId="11" r:id="rId3"/>
  </sheets>
  <definedNames>
    <definedName name="_xlnm.Print_Area" localSheetId="0">№3!$A$1:$J$55</definedName>
    <definedName name="_xlnm.Print_Area" localSheetId="2">Материалы!$A$1:$J$32</definedName>
    <definedName name="_xlnm.Print_Area" localSheetId="1">Работа!$A$1:$J$46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4" l="1"/>
  <c r="G38" i="4"/>
  <c r="G32" i="4"/>
  <c r="G20" i="4"/>
  <c r="G21" i="4"/>
  <c r="G22" i="4"/>
  <c r="G23" i="4"/>
  <c r="G24" i="4"/>
  <c r="G25" i="4"/>
  <c r="G26" i="4"/>
  <c r="G19" i="4"/>
  <c r="H21" i="10"/>
  <c r="H19" i="11"/>
  <c r="H20" i="11" s="1"/>
  <c r="H34" i="10"/>
  <c r="H30" i="10"/>
  <c r="H26" i="10"/>
  <c r="H25" i="10"/>
  <c r="H24" i="10"/>
  <c r="H23" i="10"/>
  <c r="H22" i="10"/>
  <c r="F21" i="10"/>
  <c r="H20" i="10"/>
  <c r="H19" i="10"/>
  <c r="F21" i="4"/>
  <c r="H35" i="10" l="1"/>
  <c r="H21" i="4"/>
  <c r="H26" i="4"/>
  <c r="H32" i="4" l="1"/>
  <c r="H20" i="4"/>
  <c r="H38" i="4" l="1"/>
  <c r="H31" i="4"/>
  <c r="H25" i="4"/>
  <c r="H24" i="4"/>
  <c r="H23" i="4"/>
  <c r="H22" i="4"/>
  <c r="H19" i="4"/>
  <c r="H28" i="4"/>
  <c r="H27" i="4" s="1"/>
  <c r="H18" i="4" l="1"/>
  <c r="H37" i="4"/>
  <c r="H40" i="4"/>
  <c r="H34" i="4"/>
  <c r="H42" i="4" l="1"/>
  <c r="H33" i="4"/>
  <c r="H39" i="4"/>
  <c r="H17" i="4"/>
  <c r="H36" i="4" l="1"/>
  <c r="H43" i="4"/>
  <c r="H30" i="4"/>
  <c r="H41" i="4" l="1"/>
  <c r="H44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tc={19A24B2E-C6B7-4B41-AB70-D670EE97B9E3}</author>
    <author>tc={37920DB3-AA68-486F-9161-C4273FCDF84D}</author>
  </authors>
  <commentList>
    <comment ref="C19" authorId="0" shapeId="0" xr:uid="{19A24B2E-C6B7-4B41-AB70-D670EE97B9E3}">
      <text>
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Указать марку и модель вашего крана
</t>
      </text>
    </comment>
    <comment ref="C20" authorId="1" shapeId="0" xr:uid="{37920DB3-AA68-486F-9161-C4273FCDF84D}">
      <text>
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Указать марку и модель вашего крана
</t>
      </text>
    </comment>
  </commentList>
</comments>
</file>

<file path=xl/sharedStrings.xml><?xml version="1.0" encoding="utf-8"?>
<sst xmlns="http://schemas.openxmlformats.org/spreadsheetml/2006/main" count="239" uniqueCount="85">
  <si>
    <t>мес</t>
  </si>
  <si>
    <t>Работа машиниста</t>
  </si>
  <si>
    <t>маш/час</t>
  </si>
  <si>
    <t>шт</t>
  </si>
  <si>
    <t xml:space="preserve">Анкерная группа </t>
  </si>
  <si>
    <t>комплект</t>
  </si>
  <si>
    <t>комплекс</t>
  </si>
  <si>
    <t>Ед. изм.</t>
  </si>
  <si>
    <t>Аренда пристежек 1 уровень</t>
  </si>
  <si>
    <t>Кол-во</t>
  </si>
  <si>
    <t>Примечание</t>
  </si>
  <si>
    <t>в тч стоимость работ:</t>
  </si>
  <si>
    <t>в тч стоимость материалов:</t>
  </si>
  <si>
    <t>03.</t>
  </si>
  <si>
    <t>03.00.</t>
  </si>
  <si>
    <t>Работа:</t>
  </si>
  <si>
    <t>Материалы:</t>
  </si>
  <si>
    <t>Башенный кран стационарный</t>
  </si>
  <si>
    <t xml:space="preserve">Перебазировка </t>
  </si>
  <si>
    <t>Устройство подкрановых путей</t>
  </si>
  <si>
    <t>-</t>
  </si>
  <si>
    <t>03.00.02.</t>
  </si>
  <si>
    <t>03.00.02.00</t>
  </si>
  <si>
    <t>03.00.03.</t>
  </si>
  <si>
    <t>03.00.03.00</t>
  </si>
  <si>
    <t>03.00.04.</t>
  </si>
  <si>
    <t>03.00.04.00</t>
  </si>
  <si>
    <t>Аренда пристежек 2 уровень</t>
  </si>
  <si>
    <t>Разработка проекта</t>
  </si>
  <si>
    <t>Каркас</t>
  </si>
  <si>
    <t>Башенный кран</t>
  </si>
  <si>
    <t>Примечание:</t>
  </si>
  <si>
    <t>Монтаж, демонтаж крана</t>
  </si>
  <si>
    <t>Монтаж, демонтаж пристежек</t>
  </si>
  <si>
    <t>Характеристика</t>
  </si>
  <si>
    <t>в тч НДС: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</si>
  <si>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</si>
  <si>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Транспортировка башенного крана на объект и на место хранения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</si>
  <si>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</si>
  <si>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</si>
  <si>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</si>
  <si>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</si>
  <si>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 xml:space="preserve">Генеральный директор </t>
  </si>
  <si>
    <t xml:space="preserve">_____________/Е.В. Низамова </t>
  </si>
  <si>
    <t xml:space="preserve">_________________/Е.В.Низамова </t>
  </si>
  <si>
    <t>№</t>
  </si>
  <si>
    <t>Наименование</t>
  </si>
  <si>
    <t>Марка/ Завод изготовитель</t>
  </si>
  <si>
    <t>Цена за ед.изм.</t>
  </si>
  <si>
    <t>Сумма</t>
  </si>
  <si>
    <t>Форма закупа материала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</si>
  <si>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</si>
  <si>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 xml:space="preserve">Локальный сметный расчет №1 </t>
  </si>
  <si>
    <t>дн</t>
  </si>
  <si>
    <t>ППРк, проекта фундамента для установки башенного крана</t>
  </si>
  <si>
    <t>монтаж - 1 шт демонтаж 1 шт.</t>
  </si>
  <si>
    <t>транспортировка на объект - 1 шт транспортировка с объекта - 1 шт.</t>
  </si>
  <si>
    <t>Стоимость материалов учитывает доставку</t>
  </si>
  <si>
    <t>Услуга по подъему и перемещению грузов тип 1</t>
  </si>
  <si>
    <t>Услуга по подъему и перемещению грузов тип 2</t>
  </si>
  <si>
    <t>ООО БИЛДИНГ КРАН</t>
  </si>
  <si>
    <t>______________/А.В. Ковальчук</t>
  </si>
  <si>
    <t>Директор</t>
  </si>
  <si>
    <t>ООО ТЗ ЭНКО</t>
  </si>
  <si>
    <t>ООО ЭНКО</t>
  </si>
  <si>
    <t>Приложение №1</t>
  </si>
  <si>
    <t>закуп подрядчика</t>
  </si>
  <si>
    <t>Итого по ЛСР, в т.ч. НДС:</t>
  </si>
  <si>
    <t>Mitsuber MCT125FRB</t>
  </si>
  <si>
    <t>Доп секции башенного крана</t>
  </si>
  <si>
    <t>1.</t>
  </si>
  <si>
    <t>Длина стрелы - 45 м</t>
  </si>
  <si>
    <t>2.</t>
  </si>
  <si>
    <t>3.</t>
  </si>
  <si>
    <t>Грузоподьемность на конце стрелы - 3,5 тн</t>
  </si>
  <si>
    <t>01.02.2027-31.07.2028</t>
  </si>
  <si>
    <t>Итого по работам</t>
  </si>
  <si>
    <t>Ведомость работ</t>
  </si>
  <si>
    <t>указать НДС</t>
  </si>
  <si>
    <t>Итого по материалам:</t>
  </si>
  <si>
    <t>Ведомость материалов</t>
  </si>
  <si>
    <r>
      <t>Технические характеристики для подбора стационарного башенного грузоподъемного</t>
    </r>
    <r>
      <rPr>
        <b/>
        <sz val="12"/>
        <color rgb="FF9900FF"/>
        <rFont val="Times New Roman"/>
        <family val="1"/>
        <charset val="204"/>
      </rPr>
      <t xml:space="preserve"> крана №3:</t>
    </r>
  </si>
  <si>
    <t>Высота здания от уровня ч.п. - 76 м</t>
  </si>
  <si>
    <t>Кран №3 (ГП-77.2 сек 2.1-2.2)</t>
  </si>
  <si>
    <t>Mitsuber MCT125FRB или аналог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</si>
</sst>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color rgb="FFC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rgb="FF9900FF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8ABD1"/>
        <bgColor indexed="64"/>
      </patternFill>
    </fill>
    <fill>
      <patternFill patternType="solid">
        <fgColor theme="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2" fillId="7" borderId="0" applyNumberFormat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2" fillId="5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4" fontId="8" fillId="5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/>
    <xf numFmtId="0" fontId="2" fillId="0" borderId="0" xfId="0" applyFont="1"/>
    <xf numFmtId="0" fontId="10" fillId="0" borderId="0" xfId="0" applyFont="1" applyAlignment="1">
      <alignment horizontal="center"/>
    </xf>
    <xf numFmtId="0" fontId="8" fillId="0" borderId="0" xfId="0" applyFont="1"/>
    <xf numFmtId="4" fontId="2" fillId="0" borderId="0" xfId="0" applyNumberFormat="1" applyFont="1"/>
    <xf numFmtId="0" fontId="5" fillId="3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4" fontId="2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8" fillId="2" borderId="0" xfId="0" applyFont="1" applyFill="1"/>
    <xf numFmtId="4" fontId="2" fillId="0" borderId="0" xfId="0" applyNumberFormat="1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4" fontId="4" fillId="0" borderId="1" xfId="2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/>
    </xf>
    <xf numFmtId="4" fontId="9" fillId="5" borderId="1" xfId="0" applyNumberFormat="1" applyFont="1" applyFill="1" applyBorder="1" applyAlignment="1">
      <alignment horizontal="center" vertical="center"/>
    </xf>
    <xf numFmtId="4" fontId="5" fillId="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3" fontId="5" fillId="2" borderId="0" xfId="0" applyNumberFormat="1" applyFont="1" applyFill="1" applyAlignment="1">
      <alignment horizontal="center" vertical="center"/>
    </xf>
    <xf numFmtId="4" fontId="6" fillId="2" borderId="0" xfId="0" applyNumberFormat="1" applyFont="1" applyFill="1" applyAlignment="1">
      <alignment horizontal="right" vertical="center"/>
    </xf>
    <xf numFmtId="4" fontId="9" fillId="2" borderId="0" xfId="0" applyNumberFormat="1" applyFont="1" applyFill="1" applyAlignment="1">
      <alignment horizontal="center" vertical="center"/>
    </xf>
    <xf numFmtId="4" fontId="5" fillId="2" borderId="0" xfId="0" applyNumberFormat="1" applyFont="1" applyFill="1" applyAlignment="1">
      <alignment horizontal="center" vertical="center"/>
    </xf>
    <xf numFmtId="4" fontId="6" fillId="2" borderId="0" xfId="0" applyNumberFormat="1" applyFont="1" applyFill="1" applyAlignment="1">
      <alignment horizontal="center" vertical="center"/>
    </xf>
    <xf numFmtId="4" fontId="2" fillId="2" borderId="0" xfId="0" applyNumberFormat="1" applyFont="1" applyFill="1" applyAlignment="1">
      <alignment vertical="center"/>
    </xf>
    <xf numFmtId="0" fontId="3" fillId="2" borderId="0" xfId="0" applyFont="1" applyFill="1"/>
    <xf numFmtId="4" fontId="15" fillId="5" borderId="1" xfId="0" applyNumberFormat="1" applyFont="1" applyFill="1" applyBorder="1" applyAlignment="1">
      <alignment horizontal="center" vertical="center"/>
    </xf>
    <xf numFmtId="4" fontId="16" fillId="5" borderId="1" xfId="0" applyNumberFormat="1" applyFont="1" applyFill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4" fontId="4" fillId="0" borderId="3" xfId="2" applyNumberFormat="1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horizontal="center" vertical="center" wrapText="1"/>
    </xf>
    <xf numFmtId="4" fontId="5" fillId="3" borderId="3" xfId="0" applyNumberFormat="1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center" vertical="center" wrapText="1"/>
    </xf>
    <xf numFmtId="4" fontId="5" fillId="5" borderId="3" xfId="0" applyNumberFormat="1" applyFont="1" applyFill="1" applyBorder="1" applyAlignment="1">
      <alignment horizontal="center" vertical="center" wrapText="1"/>
    </xf>
    <xf numFmtId="4" fontId="8" fillId="5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/>
    </xf>
    <xf numFmtId="4" fontId="6" fillId="5" borderId="3" xfId="0" applyNumberFormat="1" applyFont="1" applyFill="1" applyBorder="1" applyAlignment="1">
      <alignment horizontal="center" vertical="center"/>
    </xf>
    <xf numFmtId="4" fontId="3" fillId="2" borderId="0" xfId="0" applyNumberFormat="1" applyFont="1" applyFill="1"/>
    <xf numFmtId="0" fontId="4" fillId="2" borderId="0" xfId="0" applyFont="1" applyFill="1" applyAlignment="1">
      <alignment horizontal="right" vertical="center"/>
    </xf>
    <xf numFmtId="4" fontId="19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" fontId="4" fillId="3" borderId="3" xfId="0" applyNumberFormat="1" applyFont="1" applyFill="1" applyBorder="1" applyAlignment="1">
      <alignment horizontal="right" vertical="center"/>
    </xf>
    <xf numFmtId="4" fontId="4" fillId="3" borderId="4" xfId="0" applyNumberFormat="1" applyFont="1" applyFill="1" applyBorder="1" applyAlignment="1">
      <alignment horizontal="right" vertical="center"/>
    </xf>
    <xf numFmtId="4" fontId="4" fillId="3" borderId="5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/>
    </xf>
    <xf numFmtId="0" fontId="8" fillId="0" borderId="0" xfId="1" applyFont="1" applyAlignment="1">
      <alignment horizontal="left" vertical="top" wrapText="1"/>
    </xf>
    <xf numFmtId="0" fontId="8" fillId="0" borderId="0" xfId="1" applyFont="1" applyAlignment="1">
      <alignment horizontal="left" vertical="center" wrapText="1"/>
    </xf>
    <xf numFmtId="4" fontId="6" fillId="5" borderId="3" xfId="0" applyNumberFormat="1" applyFont="1" applyFill="1" applyBorder="1" applyAlignment="1">
      <alignment horizontal="right" vertical="center"/>
    </xf>
    <xf numFmtId="4" fontId="6" fillId="5" borderId="4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4" fontId="14" fillId="5" borderId="3" xfId="0" applyNumberFormat="1" applyFont="1" applyFill="1" applyBorder="1" applyAlignment="1">
      <alignment horizontal="right" vertical="center"/>
    </xf>
    <xf numFmtId="4" fontId="14" fillId="5" borderId="4" xfId="0" applyNumberFormat="1" applyFont="1" applyFill="1" applyBorder="1" applyAlignment="1">
      <alignment horizontal="right" vertical="center"/>
    </xf>
    <xf numFmtId="4" fontId="14" fillId="5" borderId="5" xfId="0" applyNumberFormat="1" applyFont="1" applyFill="1" applyBorder="1" applyAlignment="1">
      <alignment horizontal="right" vertical="center"/>
    </xf>
    <xf numFmtId="0" fontId="2" fillId="8" borderId="1" xfId="0" applyFont="1" applyFill="1" applyBorder="1" applyAlignment="1" applyProtection="1">
      <alignment horizontal="center" vertical="center" wrapText="1"/>
      <protection locked="0"/>
    </xf>
    <xf numFmtId="4" fontId="16" fillId="5" borderId="1" xfId="0" applyNumberFormat="1" applyFont="1" applyFill="1" applyBorder="1" applyAlignment="1" applyProtection="1">
      <alignment horizontal="center" vertical="center" wrapText="1"/>
      <protection locked="0"/>
    </xf>
    <xf numFmtId="4" fontId="16" fillId="0" borderId="1" xfId="0" applyNumberFormat="1" applyFont="1" applyBorder="1" applyAlignment="1" applyProtection="1">
      <alignment horizontal="center" vertical="center" wrapText="1"/>
      <protection locked="0"/>
    </xf>
  </cellXfs>
  <cellStyles count="3">
    <cellStyle name="Акцент1" xfId="2" builtinId="29"/>
    <cellStyle name="Обычный" xfId="0" builtinId="0"/>
    <cellStyle name="Обычный 3 2 2" xfId="1" xr:uid="{00000000-0005-0000-0000-000002000000}"/>
  </cellStyles>
  <dxfs count="0"/>
  <tableStyles count="0" defaultTableStyle="TableStyleMedium2" defaultPivotStyle="PivotStyleLight16"/>
  <colors>
    <mruColors>
      <color rgb="FF9900FF"/>
      <color rgb="FFC8ABD1"/>
      <color rgb="FFAB6C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Калистратов Евгений Александрович" id="{163E7523-B983-44A6-8416-A13B76370BEA}" userId="S-1-5-21-1767904174-2927459017-2675970476-5117" providerId="AD"/>
</personLi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9" dT="2026-08-24T05:09:52.85" personId="{163E7523-B983-44A6-8416-A13B76370BEA}" id="{19A24B2E-C6B7-4B41-AB70-D670EE97B9E3}">
    <text xml:space="preserve">Указать марку и модель вашего крана
</text>
  </threadedComment>
  <threadedComment ref="C20" dT="2026-08-24T05:09:56.33" personId="{163E7523-B983-44A6-8416-A13B76370BEA}" id="{37920DB3-AA68-486F-9161-C4273FCDF84D}">
    <text xml:space="preserve">Указать марку и модель вашего крана
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5"/>
  <sheetViews>
    <sheetView view="pageBreakPreview" topLeftCell="A10" zoomScale="60" zoomScaleNormal="60" workbookViewId="0">
      <pane xSplit="10" ySplit="4" topLeftCell="K16" activePane="bottomRight" state="frozen"/>
      <selection activeCell="A10" sqref="A10"/>
      <selection pane="topRight" activeCell="L10" sqref="L10"/>
      <selection pane="bottomLeft" activeCell="A14" sqref="A14"/>
      <selection pane="bottomRight" activeCell="C20" sqref="C20"/>
    </sheetView>
  </sheetViews>
  <sheetFormatPr defaultColWidth="9.140625" defaultRowHeight="15" outlineLevelRow="3" x14ac:dyDescent="0.25"/>
  <cols>
    <col min="1" max="1" width="17.7109375" style="2" customWidth="1"/>
    <col min="2" max="2" width="58.140625" style="2" customWidth="1"/>
    <col min="3" max="3" width="27.42578125" style="2" customWidth="1"/>
    <col min="4" max="4" width="19.28515625" style="2" customWidth="1"/>
    <col min="5" max="5" width="11.140625" style="2" customWidth="1"/>
    <col min="6" max="6" width="11" style="2" customWidth="1"/>
    <col min="7" max="7" width="15.5703125" style="2" customWidth="1"/>
    <col min="8" max="8" width="19.28515625" style="2" bestFit="1" customWidth="1"/>
    <col min="9" max="9" width="25.7109375" style="2" customWidth="1"/>
    <col min="10" max="10" width="23.5703125" style="2" customWidth="1"/>
    <col min="11" max="16384" width="9.140625" style="2"/>
  </cols>
  <sheetData>
    <row r="1" spans="1:10" s="34" customFormat="1" ht="15.75" x14ac:dyDescent="0.25">
      <c r="B1" s="35"/>
      <c r="C1" s="36"/>
      <c r="D1" s="37"/>
      <c r="F1" s="35"/>
      <c r="I1" s="38"/>
      <c r="J1" s="38" t="s">
        <v>65</v>
      </c>
    </row>
    <row r="2" spans="1:10" s="34" customFormat="1" ht="15.75" x14ac:dyDescent="0.25">
      <c r="B2" s="35"/>
      <c r="C2" s="36"/>
      <c r="D2" s="37"/>
      <c r="F2" s="35"/>
      <c r="I2" s="39"/>
      <c r="J2" s="39" t="s">
        <v>38</v>
      </c>
    </row>
    <row r="3" spans="1:10" s="34" customFormat="1" ht="15.75" x14ac:dyDescent="0.25">
      <c r="B3" s="35"/>
      <c r="C3" s="36"/>
      <c r="D3" s="37"/>
      <c r="E3" s="35"/>
      <c r="F3" s="35"/>
    </row>
    <row r="4" spans="1:10" s="34" customFormat="1" ht="15.75" x14ac:dyDescent="0.25">
      <c r="B4" s="40" t="s">
        <v>39</v>
      </c>
      <c r="C4" s="41"/>
      <c r="D4" s="42"/>
      <c r="E4" s="43" t="s">
        <v>40</v>
      </c>
      <c r="H4" s="44" t="s">
        <v>41</v>
      </c>
      <c r="I4" s="43"/>
      <c r="J4" s="43"/>
    </row>
    <row r="5" spans="1:10" s="34" customFormat="1" ht="15.75" x14ac:dyDescent="0.25">
      <c r="B5" s="45" t="s">
        <v>60</v>
      </c>
      <c r="C5" s="36"/>
      <c r="D5" s="37"/>
      <c r="E5" s="46" t="s">
        <v>63</v>
      </c>
      <c r="H5" s="35" t="s">
        <v>64</v>
      </c>
      <c r="I5" s="46"/>
      <c r="J5" s="46"/>
    </row>
    <row r="6" spans="1:10" s="34" customFormat="1" ht="15.75" x14ac:dyDescent="0.25">
      <c r="B6" s="45" t="s">
        <v>62</v>
      </c>
      <c r="C6" s="36"/>
      <c r="D6" s="37"/>
      <c r="E6" s="46" t="s">
        <v>42</v>
      </c>
      <c r="H6" s="35" t="s">
        <v>42</v>
      </c>
      <c r="I6" s="46"/>
      <c r="J6" s="46"/>
    </row>
    <row r="7" spans="1:10" s="34" customFormat="1" ht="15.75" x14ac:dyDescent="0.25">
      <c r="B7" s="45"/>
      <c r="C7" s="47"/>
      <c r="D7" s="48"/>
      <c r="E7" s="46"/>
      <c r="H7" s="35"/>
      <c r="I7" s="46"/>
      <c r="J7" s="46"/>
    </row>
    <row r="8" spans="1:10" s="28" customFormat="1" ht="15.75" x14ac:dyDescent="0.25">
      <c r="B8" s="49" t="s">
        <v>61</v>
      </c>
      <c r="C8" s="29"/>
      <c r="D8" s="1"/>
      <c r="E8" s="50" t="s">
        <v>43</v>
      </c>
      <c r="H8" s="30" t="s">
        <v>44</v>
      </c>
      <c r="I8" s="50"/>
      <c r="J8" s="50"/>
    </row>
    <row r="9" spans="1:10" s="34" customFormat="1" ht="15.75" x14ac:dyDescent="0.25">
      <c r="B9" s="30"/>
      <c r="C9" s="36"/>
      <c r="D9" s="37"/>
      <c r="E9" s="35"/>
      <c r="F9" s="35"/>
    </row>
    <row r="10" spans="1:10" ht="28.5" customHeight="1" x14ac:dyDescent="0.25">
      <c r="A10" s="87" t="s">
        <v>52</v>
      </c>
      <c r="B10" s="87"/>
      <c r="C10" s="87"/>
      <c r="D10" s="87"/>
      <c r="E10" s="87"/>
      <c r="F10" s="87"/>
      <c r="G10" s="87"/>
      <c r="H10" s="87"/>
      <c r="I10" s="87"/>
      <c r="J10" s="87"/>
    </row>
    <row r="11" spans="1:10" x14ac:dyDescent="0.25">
      <c r="A11" s="91" t="s">
        <v>83</v>
      </c>
      <c r="B11" s="91"/>
      <c r="C11" s="91"/>
      <c r="D11" s="91"/>
      <c r="E11" s="91"/>
      <c r="F11" s="91"/>
      <c r="G11" s="91"/>
      <c r="H11" s="91"/>
      <c r="I11" s="91"/>
      <c r="J11" s="91"/>
    </row>
    <row r="12" spans="1:10" ht="24.75" customHeight="1" x14ac:dyDescent="0.25">
      <c r="B12" s="4"/>
      <c r="C12" s="4"/>
      <c r="D12" s="4"/>
      <c r="E12" s="4"/>
      <c r="F12" s="4"/>
      <c r="G12" s="4"/>
    </row>
    <row r="13" spans="1:10" s="28" customFormat="1" ht="31.5" x14ac:dyDescent="0.25">
      <c r="A13" s="51" t="s">
        <v>45</v>
      </c>
      <c r="B13" s="52" t="s">
        <v>46</v>
      </c>
      <c r="C13" s="52" t="s">
        <v>47</v>
      </c>
      <c r="D13" s="53" t="s">
        <v>34</v>
      </c>
      <c r="E13" s="53" t="s">
        <v>7</v>
      </c>
      <c r="F13" s="52" t="s">
        <v>9</v>
      </c>
      <c r="G13" s="54" t="s">
        <v>48</v>
      </c>
      <c r="H13" s="54" t="s">
        <v>49</v>
      </c>
      <c r="I13" s="54" t="s">
        <v>10</v>
      </c>
      <c r="J13" s="72" t="s">
        <v>50</v>
      </c>
    </row>
    <row r="14" spans="1:10" s="1" customFormat="1" ht="15.75" x14ac:dyDescent="0.25">
      <c r="A14" s="5" t="s">
        <v>13</v>
      </c>
      <c r="B14" s="6" t="s">
        <v>29</v>
      </c>
      <c r="C14" s="6"/>
      <c r="D14" s="6"/>
      <c r="E14" s="6"/>
      <c r="F14" s="6"/>
      <c r="G14" s="6"/>
      <c r="H14" s="6"/>
      <c r="I14" s="6"/>
      <c r="J14" s="73"/>
    </row>
    <row r="15" spans="1:10" s="1" customFormat="1" ht="15.75" x14ac:dyDescent="0.25">
      <c r="A15" s="7" t="s">
        <v>14</v>
      </c>
      <c r="B15" s="9" t="s">
        <v>30</v>
      </c>
      <c r="C15" s="9"/>
      <c r="D15" s="9"/>
      <c r="E15" s="8"/>
      <c r="F15" s="8"/>
      <c r="G15" s="8"/>
      <c r="H15" s="8"/>
      <c r="I15" s="8"/>
      <c r="J15" s="74"/>
    </row>
    <row r="16" spans="1:10" ht="15.75" outlineLevel="1" x14ac:dyDescent="0.25">
      <c r="A16" s="10" t="s">
        <v>21</v>
      </c>
      <c r="B16" s="11" t="s">
        <v>17</v>
      </c>
      <c r="C16" s="11"/>
      <c r="D16" s="11"/>
      <c r="E16" s="10"/>
      <c r="F16" s="10"/>
      <c r="G16" s="12"/>
      <c r="H16" s="12"/>
      <c r="I16" s="12"/>
      <c r="J16" s="75"/>
    </row>
    <row r="17" spans="1:10" ht="15.75" outlineLevel="2" x14ac:dyDescent="0.25">
      <c r="A17" s="13" t="s">
        <v>22</v>
      </c>
      <c r="B17" s="14" t="s">
        <v>17</v>
      </c>
      <c r="C17" s="14"/>
      <c r="D17" s="14"/>
      <c r="E17" s="13"/>
      <c r="F17" s="13"/>
      <c r="G17" s="15"/>
      <c r="H17" s="15">
        <f>H18+H27</f>
        <v>0</v>
      </c>
      <c r="I17" s="15"/>
      <c r="J17" s="76"/>
    </row>
    <row r="18" spans="1:10" ht="15.75" outlineLevel="3" x14ac:dyDescent="0.25">
      <c r="A18" s="16"/>
      <c r="B18" s="17" t="s">
        <v>15</v>
      </c>
      <c r="C18" s="17"/>
      <c r="D18" s="17"/>
      <c r="E18" s="16"/>
      <c r="F18" s="16"/>
      <c r="G18" s="18"/>
      <c r="H18" s="18">
        <f>SUM(H19:H26)</f>
        <v>0</v>
      </c>
      <c r="I18" s="18"/>
      <c r="J18" s="77"/>
    </row>
    <row r="19" spans="1:10" ht="43.5" customHeight="1" outlineLevel="3" x14ac:dyDescent="0.25">
      <c r="A19" s="3"/>
      <c r="B19" s="19" t="s">
        <v>58</v>
      </c>
      <c r="C19" s="3" t="s">
        <v>84</v>
      </c>
      <c r="D19" s="19"/>
      <c r="E19" s="3" t="s">
        <v>0</v>
      </c>
      <c r="F19" s="3">
        <v>18</v>
      </c>
      <c r="G19" s="70">
        <f>VLOOKUP(B19,Работа!$B$19:$I$34,6,0)</f>
        <v>0</v>
      </c>
      <c r="H19" s="20">
        <f>G19*F19</f>
        <v>0</v>
      </c>
      <c r="I19" s="20" t="s">
        <v>75</v>
      </c>
      <c r="J19" s="78"/>
    </row>
    <row r="20" spans="1:10" ht="49.5" customHeight="1" outlineLevel="3" x14ac:dyDescent="0.25">
      <c r="A20" s="3"/>
      <c r="B20" s="19" t="s">
        <v>59</v>
      </c>
      <c r="C20" s="3" t="s">
        <v>84</v>
      </c>
      <c r="D20" s="19"/>
      <c r="E20" s="3" t="s">
        <v>53</v>
      </c>
      <c r="F20" s="3">
        <v>30</v>
      </c>
      <c r="G20" s="70">
        <f>VLOOKUP(B20,Работа!$B$19:$I$34,6,0)</f>
        <v>0</v>
      </c>
      <c r="H20" s="20">
        <f t="shared" ref="H20" si="0">G20*F20</f>
        <v>0</v>
      </c>
      <c r="I20" s="20"/>
      <c r="J20" s="78"/>
    </row>
    <row r="21" spans="1:10" ht="23.25" customHeight="1" outlineLevel="3" x14ac:dyDescent="0.25">
      <c r="A21" s="3"/>
      <c r="B21" s="19" t="s">
        <v>1</v>
      </c>
      <c r="C21" s="3"/>
      <c r="D21" s="19"/>
      <c r="E21" s="3" t="s">
        <v>2</v>
      </c>
      <c r="F21" s="3">
        <f>18*(28+31+30+31+30+31+31+30+31+30+31+31+29+31+30+31+30+31)</f>
        <v>9846</v>
      </c>
      <c r="G21" s="70">
        <f>VLOOKUP(B21,Работа!$B$19:$I$34,6,0)</f>
        <v>0</v>
      </c>
      <c r="H21" s="20">
        <f>G21*F21</f>
        <v>0</v>
      </c>
      <c r="I21" s="20"/>
      <c r="J21" s="78"/>
    </row>
    <row r="22" spans="1:10" ht="37.5" customHeight="1" outlineLevel="3" x14ac:dyDescent="0.25">
      <c r="A22" s="3"/>
      <c r="B22" s="55" t="s">
        <v>32</v>
      </c>
      <c r="C22" s="3"/>
      <c r="D22" s="19"/>
      <c r="E22" s="3" t="s">
        <v>3</v>
      </c>
      <c r="F22" s="3">
        <v>2</v>
      </c>
      <c r="G22" s="70">
        <f>VLOOKUP(B22,Работа!$B$19:$I$34,6,0)</f>
        <v>0</v>
      </c>
      <c r="H22" s="20">
        <f t="shared" ref="H22:H26" si="1">G22*F22</f>
        <v>0</v>
      </c>
      <c r="I22" s="20" t="s">
        <v>55</v>
      </c>
      <c r="J22" s="78"/>
    </row>
    <row r="23" spans="1:10" ht="37.5" customHeight="1" outlineLevel="3" x14ac:dyDescent="0.25">
      <c r="A23" s="3"/>
      <c r="B23" s="55" t="s">
        <v>33</v>
      </c>
      <c r="C23" s="3"/>
      <c r="D23" s="19"/>
      <c r="E23" s="3" t="s">
        <v>3</v>
      </c>
      <c r="F23" s="3">
        <v>2</v>
      </c>
      <c r="G23" s="70">
        <f>VLOOKUP(B23,Работа!$B$19:$I$34,6,0)</f>
        <v>0</v>
      </c>
      <c r="H23" s="20">
        <f t="shared" si="1"/>
        <v>0</v>
      </c>
      <c r="I23" s="20" t="s">
        <v>55</v>
      </c>
      <c r="J23" s="78"/>
    </row>
    <row r="24" spans="1:10" ht="18.75" customHeight="1" outlineLevel="3" x14ac:dyDescent="0.25">
      <c r="A24" s="3"/>
      <c r="B24" s="19" t="s">
        <v>8</v>
      </c>
      <c r="C24" s="3"/>
      <c r="D24" s="19"/>
      <c r="E24" s="3" t="s">
        <v>0</v>
      </c>
      <c r="F24" s="86">
        <v>8</v>
      </c>
      <c r="G24" s="70">
        <f>VLOOKUP(B24,Работа!$B$19:$I$34,6,0)</f>
        <v>0</v>
      </c>
      <c r="H24" s="20">
        <f t="shared" si="1"/>
        <v>0</v>
      </c>
      <c r="I24" s="20"/>
      <c r="J24" s="78"/>
    </row>
    <row r="25" spans="1:10" ht="18.75" customHeight="1" outlineLevel="3" x14ac:dyDescent="0.25">
      <c r="A25" s="3"/>
      <c r="B25" s="19" t="s">
        <v>27</v>
      </c>
      <c r="C25" s="3"/>
      <c r="D25" s="19"/>
      <c r="E25" s="3" t="s">
        <v>0</v>
      </c>
      <c r="F25" s="86">
        <v>6</v>
      </c>
      <c r="G25" s="70">
        <f>VLOOKUP(B25,Работа!$B$19:$I$34,6,0)</f>
        <v>0</v>
      </c>
      <c r="H25" s="20">
        <f t="shared" si="1"/>
        <v>0</v>
      </c>
      <c r="I25" s="20"/>
      <c r="J25" s="78"/>
    </row>
    <row r="26" spans="1:10" ht="18.75" customHeight="1" outlineLevel="3" x14ac:dyDescent="0.25">
      <c r="A26" s="3"/>
      <c r="B26" s="19" t="s">
        <v>69</v>
      </c>
      <c r="C26" s="3"/>
      <c r="D26" s="19"/>
      <c r="E26" s="3" t="s">
        <v>0</v>
      </c>
      <c r="F26" s="86">
        <v>12</v>
      </c>
      <c r="G26" s="70">
        <f>VLOOKUP(B26,Работа!$B$19:$I$34,6,0)</f>
        <v>0</v>
      </c>
      <c r="H26" s="20">
        <f t="shared" si="1"/>
        <v>0</v>
      </c>
      <c r="I26" s="20"/>
      <c r="J26" s="78"/>
    </row>
    <row r="27" spans="1:10" ht="18.75" customHeight="1" outlineLevel="3" x14ac:dyDescent="0.25">
      <c r="A27" s="21"/>
      <c r="B27" s="22" t="s">
        <v>16</v>
      </c>
      <c r="C27" s="22"/>
      <c r="D27" s="22"/>
      <c r="E27" s="21"/>
      <c r="F27" s="21"/>
      <c r="G27" s="23"/>
      <c r="H27" s="23">
        <f>SUM(H28)</f>
        <v>0</v>
      </c>
      <c r="I27" s="23"/>
      <c r="J27" s="79"/>
    </row>
    <row r="28" spans="1:10" ht="18.75" customHeight="1" outlineLevel="3" x14ac:dyDescent="0.25">
      <c r="A28" s="21"/>
      <c r="B28" s="24" t="s">
        <v>4</v>
      </c>
      <c r="C28" s="24"/>
      <c r="D28" s="24"/>
      <c r="E28" s="26" t="s">
        <v>5</v>
      </c>
      <c r="F28" s="26">
        <v>1</v>
      </c>
      <c r="G28" s="71">
        <f>VLOOKUP(B28,Материалы!$B$19:$H$19,6,0)</f>
        <v>0</v>
      </c>
      <c r="H28" s="25">
        <f>G28*F28</f>
        <v>0</v>
      </c>
      <c r="I28" s="23"/>
      <c r="J28" s="80" t="s">
        <v>66</v>
      </c>
    </row>
    <row r="29" spans="1:10" ht="15.75" outlineLevel="1" x14ac:dyDescent="0.25">
      <c r="A29" s="10" t="s">
        <v>23</v>
      </c>
      <c r="B29" s="32" t="s">
        <v>18</v>
      </c>
      <c r="C29" s="11"/>
      <c r="D29" s="11"/>
      <c r="E29" s="10"/>
      <c r="F29" s="10"/>
      <c r="G29" s="12"/>
      <c r="H29" s="12"/>
      <c r="I29" s="12"/>
      <c r="J29" s="75"/>
    </row>
    <row r="30" spans="1:10" ht="15.75" outlineLevel="2" x14ac:dyDescent="0.25">
      <c r="A30" s="13" t="s">
        <v>24</v>
      </c>
      <c r="B30" s="33" t="s">
        <v>18</v>
      </c>
      <c r="C30" s="14"/>
      <c r="D30" s="14"/>
      <c r="E30" s="13"/>
      <c r="F30" s="13"/>
      <c r="G30" s="15"/>
      <c r="H30" s="15">
        <f>H31+H33</f>
        <v>0</v>
      </c>
      <c r="I30" s="15"/>
      <c r="J30" s="76"/>
    </row>
    <row r="31" spans="1:10" ht="15.75" outlineLevel="3" x14ac:dyDescent="0.25">
      <c r="A31" s="16"/>
      <c r="B31" s="17" t="s">
        <v>15</v>
      </c>
      <c r="C31" s="17"/>
      <c r="D31" s="17"/>
      <c r="E31" s="16"/>
      <c r="F31" s="16"/>
      <c r="G31" s="18"/>
      <c r="H31" s="18">
        <f>SUM(H32:H32)</f>
        <v>0</v>
      </c>
      <c r="I31" s="18"/>
      <c r="J31" s="77"/>
    </row>
    <row r="32" spans="1:10" ht="63" outlineLevel="3" x14ac:dyDescent="0.25">
      <c r="A32" s="3"/>
      <c r="B32" s="19" t="s">
        <v>37</v>
      </c>
      <c r="C32" s="19"/>
      <c r="D32" s="19"/>
      <c r="E32" s="3" t="s">
        <v>3</v>
      </c>
      <c r="F32" s="3">
        <v>2</v>
      </c>
      <c r="G32" s="70">
        <f>VLOOKUP(B32,Работа!$B$19:$I$34,6,0)</f>
        <v>0</v>
      </c>
      <c r="H32" s="20">
        <f>G32*F32</f>
        <v>0</v>
      </c>
      <c r="I32" s="20" t="s">
        <v>56</v>
      </c>
      <c r="J32" s="78"/>
    </row>
    <row r="33" spans="1:24" ht="15.75" outlineLevel="3" x14ac:dyDescent="0.25">
      <c r="A33" s="21"/>
      <c r="B33" s="22" t="s">
        <v>16</v>
      </c>
      <c r="C33" s="22"/>
      <c r="D33" s="22"/>
      <c r="E33" s="21"/>
      <c r="F33" s="21"/>
      <c r="G33" s="23"/>
      <c r="H33" s="23">
        <f>SUM(H34)</f>
        <v>0</v>
      </c>
      <c r="I33" s="23"/>
      <c r="J33" s="79"/>
    </row>
    <row r="34" spans="1:24" ht="15.75" outlineLevel="3" x14ac:dyDescent="0.25">
      <c r="A34" s="21"/>
      <c r="B34" s="24" t="s">
        <v>20</v>
      </c>
      <c r="C34" s="24"/>
      <c r="D34" s="24"/>
      <c r="E34" s="21"/>
      <c r="F34" s="21"/>
      <c r="G34" s="23"/>
      <c r="H34" s="25">
        <f>G34*F34</f>
        <v>0</v>
      </c>
      <c r="I34" s="23"/>
      <c r="J34" s="79"/>
    </row>
    <row r="35" spans="1:24" ht="15.75" outlineLevel="1" x14ac:dyDescent="0.25">
      <c r="A35" s="10" t="s">
        <v>25</v>
      </c>
      <c r="B35" s="11" t="s">
        <v>19</v>
      </c>
      <c r="C35" s="11"/>
      <c r="D35" s="11"/>
      <c r="E35" s="10"/>
      <c r="F35" s="10"/>
      <c r="G35" s="12"/>
      <c r="H35" s="12"/>
      <c r="I35" s="12"/>
      <c r="J35" s="75"/>
    </row>
    <row r="36" spans="1:24" ht="15.75" outlineLevel="2" x14ac:dyDescent="0.25">
      <c r="A36" s="13" t="s">
        <v>26</v>
      </c>
      <c r="B36" s="14" t="s">
        <v>19</v>
      </c>
      <c r="C36" s="14"/>
      <c r="D36" s="14"/>
      <c r="E36" s="13"/>
      <c r="F36" s="13"/>
      <c r="G36" s="15"/>
      <c r="H36" s="15">
        <f>H37+H39</f>
        <v>0</v>
      </c>
      <c r="I36" s="15"/>
      <c r="J36" s="76"/>
    </row>
    <row r="37" spans="1:24" ht="15.75" outlineLevel="3" x14ac:dyDescent="0.25">
      <c r="A37" s="16"/>
      <c r="B37" s="17" t="s">
        <v>15</v>
      </c>
      <c r="C37" s="17"/>
      <c r="D37" s="17"/>
      <c r="E37" s="16"/>
      <c r="F37" s="16"/>
      <c r="G37" s="18"/>
      <c r="H37" s="18">
        <f>SUM(H38:H38)</f>
        <v>0</v>
      </c>
      <c r="I37" s="18"/>
      <c r="J37" s="77"/>
    </row>
    <row r="38" spans="1:24" ht="63" outlineLevel="3" x14ac:dyDescent="0.25">
      <c r="A38" s="3"/>
      <c r="B38" s="19" t="s">
        <v>28</v>
      </c>
      <c r="C38" s="19"/>
      <c r="D38" s="19"/>
      <c r="E38" s="3" t="s">
        <v>6</v>
      </c>
      <c r="F38" s="3">
        <v>1</v>
      </c>
      <c r="G38" s="70">
        <f>VLOOKUP(B38,Работа!$B$19:$I$34,6,0)</f>
        <v>0</v>
      </c>
      <c r="H38" s="20">
        <f t="shared" ref="H38" si="2">G38*F38</f>
        <v>0</v>
      </c>
      <c r="I38" s="20" t="s">
        <v>54</v>
      </c>
      <c r="J38" s="78"/>
    </row>
    <row r="39" spans="1:24" ht="15.75" outlineLevel="3" x14ac:dyDescent="0.25">
      <c r="A39" s="21"/>
      <c r="B39" s="22" t="s">
        <v>16</v>
      </c>
      <c r="C39" s="22"/>
      <c r="D39" s="22"/>
      <c r="E39" s="21"/>
      <c r="F39" s="21"/>
      <c r="G39" s="23"/>
      <c r="H39" s="23">
        <f>SUM(H40)</f>
        <v>0</v>
      </c>
      <c r="I39" s="23"/>
      <c r="J39" s="79"/>
    </row>
    <row r="40" spans="1:24" ht="15.75" outlineLevel="3" x14ac:dyDescent="0.25">
      <c r="A40" s="21"/>
      <c r="B40" s="24" t="s">
        <v>20</v>
      </c>
      <c r="C40" s="24"/>
      <c r="D40" s="24"/>
      <c r="E40" s="21"/>
      <c r="F40" s="21"/>
      <c r="G40" s="23"/>
      <c r="H40" s="25">
        <f>G40*F40</f>
        <v>0</v>
      </c>
      <c r="I40" s="23"/>
      <c r="J40" s="79"/>
    </row>
    <row r="41" spans="1:24" ht="15.75" x14ac:dyDescent="0.25">
      <c r="A41" s="10"/>
      <c r="B41" s="88" t="s">
        <v>67</v>
      </c>
      <c r="C41" s="89"/>
      <c r="D41" s="89"/>
      <c r="E41" s="89"/>
      <c r="F41" s="89"/>
      <c r="G41" s="90"/>
      <c r="H41" s="12">
        <f>H36+H30+H17</f>
        <v>0</v>
      </c>
      <c r="I41" s="12"/>
      <c r="J41" s="81"/>
    </row>
    <row r="42" spans="1:24" ht="15.75" x14ac:dyDescent="0.25">
      <c r="A42" s="56"/>
      <c r="B42" s="94" t="s">
        <v>11</v>
      </c>
      <c r="C42" s="95"/>
      <c r="D42" s="95"/>
      <c r="E42" s="95"/>
      <c r="F42" s="95"/>
      <c r="G42" s="96"/>
      <c r="H42" s="57">
        <f>H37+H31+H18</f>
        <v>0</v>
      </c>
      <c r="I42" s="58"/>
      <c r="J42" s="82"/>
    </row>
    <row r="43" spans="1:24" ht="15.75" x14ac:dyDescent="0.25">
      <c r="A43" s="56"/>
      <c r="B43" s="94" t="s">
        <v>12</v>
      </c>
      <c r="C43" s="95"/>
      <c r="D43" s="95"/>
      <c r="E43" s="95"/>
      <c r="F43" s="95"/>
      <c r="G43" s="96"/>
      <c r="H43" s="57">
        <f>H39+H33+H27</f>
        <v>0</v>
      </c>
      <c r="I43" s="58"/>
      <c r="J43" s="82"/>
    </row>
    <row r="44" spans="1:24" ht="15.75" x14ac:dyDescent="0.25">
      <c r="A44" s="56"/>
      <c r="B44" s="97" t="s">
        <v>35</v>
      </c>
      <c r="C44" s="98"/>
      <c r="D44" s="98"/>
      <c r="E44" s="98"/>
      <c r="F44" s="98"/>
      <c r="G44" s="99"/>
      <c r="H44" s="69">
        <f>H41*20/120</f>
        <v>0</v>
      </c>
      <c r="I44" s="85" t="s">
        <v>78</v>
      </c>
      <c r="J44" s="82"/>
    </row>
    <row r="45" spans="1:24" s="68" customFormat="1" ht="15.75" x14ac:dyDescent="0.25">
      <c r="A45" s="60"/>
      <c r="B45" s="61"/>
      <c r="C45" s="61"/>
      <c r="D45" s="61"/>
      <c r="E45" s="60"/>
      <c r="F45" s="62"/>
      <c r="G45" s="63"/>
      <c r="H45" s="64"/>
      <c r="I45" s="65"/>
      <c r="J45" s="66"/>
    </row>
    <row r="46" spans="1:24" s="68" customFormat="1" ht="15.75" x14ac:dyDescent="0.25">
      <c r="A46" s="60"/>
      <c r="B46" s="61" t="s">
        <v>81</v>
      </c>
      <c r="C46" s="61"/>
      <c r="D46" s="61"/>
      <c r="E46" s="60"/>
      <c r="F46" s="62"/>
      <c r="G46" s="63"/>
      <c r="H46" s="64"/>
      <c r="I46" s="65"/>
      <c r="J46" s="66"/>
      <c r="K46" s="67"/>
      <c r="X46" s="83"/>
    </row>
    <row r="47" spans="1:24" s="68" customFormat="1" ht="15.75" x14ac:dyDescent="0.25">
      <c r="A47" s="84" t="s">
        <v>70</v>
      </c>
      <c r="B47" s="61" t="s">
        <v>71</v>
      </c>
      <c r="C47" s="61"/>
      <c r="D47" s="61"/>
      <c r="E47" s="60"/>
      <c r="F47" s="62"/>
      <c r="G47" s="63"/>
      <c r="H47" s="64"/>
      <c r="I47" s="65"/>
      <c r="J47" s="66"/>
      <c r="K47" s="67"/>
      <c r="X47" s="83"/>
    </row>
    <row r="48" spans="1:24" s="68" customFormat="1" ht="15.75" x14ac:dyDescent="0.25">
      <c r="A48" s="84" t="s">
        <v>72</v>
      </c>
      <c r="B48" s="61" t="s">
        <v>82</v>
      </c>
      <c r="C48" s="61"/>
      <c r="D48" s="61"/>
      <c r="E48" s="60"/>
      <c r="F48" s="62"/>
      <c r="G48" s="63"/>
      <c r="H48" s="64"/>
      <c r="I48" s="65"/>
      <c r="J48" s="66"/>
      <c r="K48" s="67"/>
      <c r="X48" s="83"/>
    </row>
    <row r="49" spans="1:24" s="68" customFormat="1" ht="15.75" x14ac:dyDescent="0.25">
      <c r="A49" s="84" t="s">
        <v>73</v>
      </c>
      <c r="B49" s="61" t="s">
        <v>74</v>
      </c>
      <c r="C49" s="61"/>
      <c r="D49" s="61"/>
      <c r="E49" s="60"/>
      <c r="F49" s="62"/>
      <c r="G49" s="63"/>
      <c r="H49" s="64"/>
      <c r="I49" s="65"/>
      <c r="J49" s="66"/>
      <c r="K49" s="67"/>
      <c r="X49" s="83"/>
    </row>
    <row r="50" spans="1:24" s="68" customFormat="1" ht="15.75" x14ac:dyDescent="0.25">
      <c r="A50" s="60"/>
      <c r="B50" s="61"/>
      <c r="C50" s="61"/>
      <c r="D50" s="61"/>
      <c r="E50" s="60"/>
      <c r="F50" s="62"/>
      <c r="G50" s="63"/>
      <c r="H50" s="64"/>
      <c r="I50" s="65"/>
      <c r="J50" s="66"/>
    </row>
    <row r="51" spans="1:24" s="68" customFormat="1" ht="15.75" x14ac:dyDescent="0.25">
      <c r="A51" s="60"/>
      <c r="B51" s="61"/>
      <c r="C51" s="61"/>
      <c r="D51" s="61"/>
      <c r="E51" s="60"/>
      <c r="F51" s="62"/>
      <c r="G51" s="63"/>
      <c r="H51" s="64"/>
      <c r="I51" s="65"/>
      <c r="J51" s="66"/>
    </row>
    <row r="52" spans="1:24" ht="15.75" x14ac:dyDescent="0.25">
      <c r="B52" s="27" t="s">
        <v>31</v>
      </c>
      <c r="C52" s="29"/>
      <c r="D52" s="1"/>
      <c r="E52" s="28"/>
      <c r="F52" s="30"/>
      <c r="G52" s="31"/>
      <c r="H52" s="31"/>
      <c r="I52" s="31"/>
      <c r="J52" s="31"/>
    </row>
    <row r="53" spans="1:24" ht="54" customHeight="1" x14ac:dyDescent="0.25">
      <c r="A53" s="59" t="s">
        <v>20</v>
      </c>
      <c r="B53" s="93" t="s">
        <v>36</v>
      </c>
      <c r="C53" s="93"/>
      <c r="D53" s="93"/>
      <c r="E53" s="93"/>
      <c r="F53" s="93"/>
      <c r="G53" s="93"/>
      <c r="H53" s="93"/>
      <c r="I53" s="93"/>
      <c r="J53" s="93"/>
    </row>
    <row r="54" spans="1:24" ht="37.5" customHeight="1" x14ac:dyDescent="0.25">
      <c r="A54" s="37" t="s">
        <v>20</v>
      </c>
      <c r="B54" s="92" t="s">
        <v>51</v>
      </c>
      <c r="C54" s="92"/>
      <c r="D54" s="92"/>
      <c r="E54" s="92"/>
      <c r="F54" s="92"/>
      <c r="G54" s="92"/>
      <c r="H54" s="92"/>
      <c r="I54" s="92"/>
      <c r="J54" s="92"/>
    </row>
    <row r="55" spans="1:24" ht="25.5" customHeight="1" x14ac:dyDescent="0.25">
      <c r="A55" s="59" t="s">
        <v>20</v>
      </c>
      <c r="B55" s="93" t="s">
        <v>57</v>
      </c>
      <c r="C55" s="93"/>
      <c r="D55" s="93"/>
      <c r="E55" s="93"/>
      <c r="F55" s="93"/>
      <c r="G55" s="93"/>
      <c r="H55" s="93"/>
      <c r="I55" s="93"/>
      <c r="J55" s="93"/>
    </row>
  </sheetData>
  <sheetProtection algorithmName="SHA-512" hashValue="lNGA+50fLPwhaNUl+5feQfTsAg0EHW0BWtzO4XNDHQGWFJuXH9GzmB1Cq9tqxBAanHHE0eTWMNX1Sok47N8NIg==" saltValue="6aIxrAoXUM3NtyfQeio1ug==" spinCount="100000" sheet="1" objects="1" scenarios="1" selectLockedCells="1" selectUnlockedCells="1"/>
  <mergeCells count="9">
    <mergeCell ref="A10:J10"/>
    <mergeCell ref="B41:G41"/>
    <mergeCell ref="A11:J11"/>
    <mergeCell ref="B54:J54"/>
    <mergeCell ref="B55:J55"/>
    <mergeCell ref="B53:J53"/>
    <mergeCell ref="B43:G43"/>
    <mergeCell ref="B44:G44"/>
    <mergeCell ref="B42:G42"/>
  </mergeCells>
  <phoneticPr fontId="17" type="noConversion"/>
  <pageMargins left="0.7" right="0.7" top="0.75" bottom="0.75" header="0.3" footer="0.3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88F74-AD84-49F2-AD2A-7872BCF4517F}">
  <sheetPr>
    <pageSetUpPr fitToPage="1"/>
  </sheetPr>
  <dimension ref="A1:X46"/>
  <sheetViews>
    <sheetView tabSelected="1" view="pageBreakPreview" topLeftCell="A10" zoomScale="60" zoomScaleNormal="60" workbookViewId="0">
      <pane xSplit="10" ySplit="4" topLeftCell="K14" activePane="bottomRight" state="frozen"/>
      <selection activeCell="A10" sqref="A10"/>
      <selection pane="topRight" activeCell="L10" sqref="L10"/>
      <selection pane="bottomLeft" activeCell="A14" sqref="A14"/>
      <selection pane="bottomRight" activeCell="G23" sqref="G23"/>
    </sheetView>
  </sheetViews>
  <sheetFormatPr defaultColWidth="9.140625" defaultRowHeight="15" outlineLevelRow="3" x14ac:dyDescent="0.25"/>
  <cols>
    <col min="1" max="1" width="17.7109375" style="2" customWidth="1"/>
    <col min="2" max="2" width="58.140625" style="2" customWidth="1"/>
    <col min="3" max="3" width="27.42578125" style="2" customWidth="1"/>
    <col min="4" max="4" width="19.28515625" style="2" customWidth="1"/>
    <col min="5" max="5" width="11.140625" style="2" customWidth="1"/>
    <col min="6" max="6" width="11" style="2" customWidth="1"/>
    <col min="7" max="7" width="15.5703125" style="2" customWidth="1"/>
    <col min="8" max="8" width="19.28515625" style="2" bestFit="1" customWidth="1"/>
    <col min="9" max="9" width="25.7109375" style="2" customWidth="1"/>
    <col min="10" max="10" width="23.5703125" style="2" customWidth="1"/>
    <col min="11" max="16384" width="9.140625" style="2"/>
  </cols>
  <sheetData>
    <row r="1" spans="1:10" s="34" customFormat="1" ht="15.75" x14ac:dyDescent="0.25">
      <c r="B1" s="35"/>
      <c r="C1" s="36"/>
      <c r="D1" s="37"/>
      <c r="F1" s="35"/>
      <c r="I1" s="38"/>
      <c r="J1" s="38" t="s">
        <v>65</v>
      </c>
    </row>
    <row r="2" spans="1:10" s="34" customFormat="1" ht="15.75" x14ac:dyDescent="0.25">
      <c r="B2" s="35"/>
      <c r="C2" s="36"/>
      <c r="D2" s="37"/>
      <c r="F2" s="35"/>
      <c r="I2" s="39"/>
      <c r="J2" s="39" t="s">
        <v>38</v>
      </c>
    </row>
    <row r="3" spans="1:10" s="34" customFormat="1" ht="15.75" x14ac:dyDescent="0.25">
      <c r="B3" s="35"/>
      <c r="C3" s="36"/>
      <c r="D3" s="37"/>
      <c r="E3" s="35"/>
      <c r="F3" s="35"/>
    </row>
    <row r="4" spans="1:10" s="34" customFormat="1" ht="15.75" x14ac:dyDescent="0.25">
      <c r="B4" s="40" t="s">
        <v>39</v>
      </c>
      <c r="C4" s="41"/>
      <c r="D4" s="42"/>
      <c r="E4" s="43" t="s">
        <v>40</v>
      </c>
      <c r="H4" s="44" t="s">
        <v>41</v>
      </c>
      <c r="I4" s="43"/>
      <c r="J4" s="43"/>
    </row>
    <row r="5" spans="1:10" s="34" customFormat="1" ht="15.75" x14ac:dyDescent="0.25">
      <c r="B5" s="45" t="s">
        <v>60</v>
      </c>
      <c r="C5" s="36"/>
      <c r="D5" s="37"/>
      <c r="E5" s="46" t="s">
        <v>63</v>
      </c>
      <c r="H5" s="35" t="s">
        <v>64</v>
      </c>
      <c r="I5" s="46"/>
      <c r="J5" s="46"/>
    </row>
    <row r="6" spans="1:10" s="34" customFormat="1" ht="15.75" x14ac:dyDescent="0.25">
      <c r="B6" s="45" t="s">
        <v>62</v>
      </c>
      <c r="C6" s="36"/>
      <c r="D6" s="37"/>
      <c r="E6" s="46" t="s">
        <v>42</v>
      </c>
      <c r="H6" s="35" t="s">
        <v>42</v>
      </c>
      <c r="I6" s="46"/>
      <c r="J6" s="46"/>
    </row>
    <row r="7" spans="1:10" s="34" customFormat="1" ht="15.75" x14ac:dyDescent="0.25">
      <c r="B7" s="45"/>
      <c r="C7" s="47"/>
      <c r="D7" s="48"/>
      <c r="E7" s="46"/>
      <c r="H7" s="35"/>
      <c r="I7" s="46"/>
      <c r="J7" s="46"/>
    </row>
    <row r="8" spans="1:10" s="28" customFormat="1" ht="15.75" x14ac:dyDescent="0.25">
      <c r="B8" s="49" t="s">
        <v>61</v>
      </c>
      <c r="C8" s="29"/>
      <c r="D8" s="1"/>
      <c r="E8" s="50" t="s">
        <v>43</v>
      </c>
      <c r="H8" s="30" t="s">
        <v>44</v>
      </c>
      <c r="I8" s="50"/>
      <c r="J8" s="50"/>
    </row>
    <row r="9" spans="1:10" s="34" customFormat="1" ht="15.75" x14ac:dyDescent="0.25">
      <c r="B9" s="30"/>
      <c r="C9" s="36"/>
      <c r="D9" s="37"/>
      <c r="E9" s="35"/>
      <c r="F9" s="35"/>
    </row>
    <row r="10" spans="1:10" ht="28.5" customHeight="1" x14ac:dyDescent="0.25">
      <c r="A10" s="87" t="s">
        <v>77</v>
      </c>
      <c r="B10" s="87"/>
      <c r="C10" s="87"/>
      <c r="D10" s="87"/>
      <c r="E10" s="87"/>
      <c r="F10" s="87"/>
      <c r="G10" s="87"/>
      <c r="H10" s="87"/>
      <c r="I10" s="87"/>
      <c r="J10" s="87"/>
    </row>
    <row r="11" spans="1:10" x14ac:dyDescent="0.25">
      <c r="A11" s="91" t="s">
        <v>83</v>
      </c>
      <c r="B11" s="91"/>
      <c r="C11" s="91"/>
      <c r="D11" s="91"/>
      <c r="E11" s="91"/>
      <c r="F11" s="91"/>
      <c r="G11" s="91"/>
      <c r="H11" s="91"/>
      <c r="I11" s="91"/>
      <c r="J11" s="91"/>
    </row>
    <row r="12" spans="1:10" ht="24.75" customHeight="1" x14ac:dyDescent="0.25">
      <c r="B12" s="4"/>
      <c r="C12" s="4"/>
      <c r="D12" s="4"/>
      <c r="E12" s="4"/>
      <c r="F12" s="4"/>
      <c r="G12" s="4"/>
    </row>
    <row r="13" spans="1:10" s="28" customFormat="1" ht="31.5" x14ac:dyDescent="0.25">
      <c r="A13" s="51" t="s">
        <v>45</v>
      </c>
      <c r="B13" s="52" t="s">
        <v>46</v>
      </c>
      <c r="C13" s="52" t="s">
        <v>47</v>
      </c>
      <c r="D13" s="53" t="s">
        <v>34</v>
      </c>
      <c r="E13" s="53" t="s">
        <v>7</v>
      </c>
      <c r="F13" s="52" t="s">
        <v>9</v>
      </c>
      <c r="G13" s="54" t="s">
        <v>48</v>
      </c>
      <c r="H13" s="54" t="s">
        <v>49</v>
      </c>
      <c r="I13" s="54" t="s">
        <v>10</v>
      </c>
      <c r="J13" s="72" t="s">
        <v>50</v>
      </c>
    </row>
    <row r="14" spans="1:10" s="1" customFormat="1" ht="15.75" x14ac:dyDescent="0.25">
      <c r="A14" s="5" t="s">
        <v>13</v>
      </c>
      <c r="B14" s="6" t="s">
        <v>29</v>
      </c>
      <c r="C14" s="6"/>
      <c r="D14" s="6"/>
      <c r="E14" s="6"/>
      <c r="F14" s="6"/>
      <c r="G14" s="6"/>
      <c r="H14" s="6"/>
      <c r="I14" s="6"/>
      <c r="J14" s="73"/>
    </row>
    <row r="15" spans="1:10" s="1" customFormat="1" ht="15.75" x14ac:dyDescent="0.25">
      <c r="A15" s="7" t="s">
        <v>14</v>
      </c>
      <c r="B15" s="9" t="s">
        <v>30</v>
      </c>
      <c r="C15" s="9"/>
      <c r="D15" s="9"/>
      <c r="E15" s="8"/>
      <c r="F15" s="8"/>
      <c r="G15" s="8"/>
      <c r="H15" s="8"/>
      <c r="I15" s="8"/>
      <c r="J15" s="74"/>
    </row>
    <row r="16" spans="1:10" ht="15.75" outlineLevel="1" x14ac:dyDescent="0.25">
      <c r="A16" s="10" t="s">
        <v>21</v>
      </c>
      <c r="B16" s="11" t="s">
        <v>17</v>
      </c>
      <c r="C16" s="11"/>
      <c r="D16" s="11"/>
      <c r="E16" s="10"/>
      <c r="F16" s="10"/>
      <c r="G16" s="12"/>
      <c r="H16" s="12"/>
      <c r="I16" s="12"/>
      <c r="J16" s="75"/>
    </row>
    <row r="17" spans="1:10" ht="15.75" outlineLevel="2" x14ac:dyDescent="0.25">
      <c r="A17" s="13" t="s">
        <v>22</v>
      </c>
      <c r="B17" s="14" t="s">
        <v>17</v>
      </c>
      <c r="C17" s="14"/>
      <c r="D17" s="14"/>
      <c r="E17" s="13"/>
      <c r="F17" s="13"/>
      <c r="G17" s="15"/>
      <c r="H17" s="15"/>
      <c r="I17" s="15"/>
      <c r="J17" s="76"/>
    </row>
    <row r="18" spans="1:10" ht="15.75" outlineLevel="3" x14ac:dyDescent="0.25">
      <c r="A18" s="16"/>
      <c r="B18" s="17" t="s">
        <v>15</v>
      </c>
      <c r="C18" s="17"/>
      <c r="D18" s="17"/>
      <c r="E18" s="16"/>
      <c r="F18" s="16"/>
      <c r="G18" s="18"/>
      <c r="H18" s="18"/>
      <c r="I18" s="18"/>
      <c r="J18" s="77"/>
    </row>
    <row r="19" spans="1:10" ht="23.25" customHeight="1" outlineLevel="3" x14ac:dyDescent="0.25">
      <c r="A19" s="3"/>
      <c r="B19" s="19" t="s">
        <v>58</v>
      </c>
      <c r="C19" s="100" t="s">
        <v>68</v>
      </c>
      <c r="D19" s="19"/>
      <c r="E19" s="3" t="s">
        <v>0</v>
      </c>
      <c r="F19" s="3">
        <v>18</v>
      </c>
      <c r="G19" s="101"/>
      <c r="H19" s="20">
        <f>G19*F19</f>
        <v>0</v>
      </c>
      <c r="I19" s="20" t="s">
        <v>75</v>
      </c>
      <c r="J19" s="78"/>
    </row>
    <row r="20" spans="1:10" ht="23.25" customHeight="1" outlineLevel="3" x14ac:dyDescent="0.25">
      <c r="A20" s="3"/>
      <c r="B20" s="19" t="s">
        <v>59</v>
      </c>
      <c r="C20" s="100" t="s">
        <v>68</v>
      </c>
      <c r="D20" s="19"/>
      <c r="E20" s="3" t="s">
        <v>53</v>
      </c>
      <c r="F20" s="3">
        <v>30</v>
      </c>
      <c r="G20" s="101"/>
      <c r="H20" s="20">
        <f t="shared" ref="H20:H26" si="0">G20*F20</f>
        <v>0</v>
      </c>
      <c r="I20" s="20"/>
      <c r="J20" s="78"/>
    </row>
    <row r="21" spans="1:10" ht="23.25" customHeight="1" outlineLevel="3" x14ac:dyDescent="0.25">
      <c r="A21" s="3"/>
      <c r="B21" s="19" t="s">
        <v>1</v>
      </c>
      <c r="C21" s="3"/>
      <c r="D21" s="19"/>
      <c r="E21" s="3" t="s">
        <v>2</v>
      </c>
      <c r="F21" s="3">
        <f>18*(28+31+30+31+30+31+31+30+31+30+31+31+29+31+30+31+30+31)</f>
        <v>9846</v>
      </c>
      <c r="G21" s="101"/>
      <c r="H21" s="20">
        <f>G21*F21</f>
        <v>0</v>
      </c>
      <c r="I21" s="20"/>
      <c r="J21" s="78"/>
    </row>
    <row r="22" spans="1:10" ht="37.5" customHeight="1" outlineLevel="3" x14ac:dyDescent="0.25">
      <c r="A22" s="3"/>
      <c r="B22" s="55" t="s">
        <v>32</v>
      </c>
      <c r="C22" s="3"/>
      <c r="D22" s="19"/>
      <c r="E22" s="3" t="s">
        <v>3</v>
      </c>
      <c r="F22" s="3">
        <v>2</v>
      </c>
      <c r="G22" s="101"/>
      <c r="H22" s="20">
        <f t="shared" si="0"/>
        <v>0</v>
      </c>
      <c r="I22" s="20" t="s">
        <v>55</v>
      </c>
      <c r="J22" s="78"/>
    </row>
    <row r="23" spans="1:10" ht="37.5" customHeight="1" outlineLevel="3" x14ac:dyDescent="0.25">
      <c r="A23" s="3"/>
      <c r="B23" s="55" t="s">
        <v>33</v>
      </c>
      <c r="C23" s="3"/>
      <c r="D23" s="19"/>
      <c r="E23" s="3" t="s">
        <v>3</v>
      </c>
      <c r="F23" s="3">
        <v>2</v>
      </c>
      <c r="G23" s="101"/>
      <c r="H23" s="20">
        <f t="shared" si="0"/>
        <v>0</v>
      </c>
      <c r="I23" s="20" t="s">
        <v>55</v>
      </c>
      <c r="J23" s="78"/>
    </row>
    <row r="24" spans="1:10" ht="18.75" customHeight="1" outlineLevel="3" x14ac:dyDescent="0.25">
      <c r="A24" s="3"/>
      <c r="B24" s="19" t="s">
        <v>8</v>
      </c>
      <c r="C24" s="3"/>
      <c r="D24" s="19"/>
      <c r="E24" s="3" t="s">
        <v>0</v>
      </c>
      <c r="F24" s="3">
        <v>8</v>
      </c>
      <c r="G24" s="101"/>
      <c r="H24" s="20">
        <f t="shared" si="0"/>
        <v>0</v>
      </c>
      <c r="I24" s="20"/>
      <c r="J24" s="78"/>
    </row>
    <row r="25" spans="1:10" ht="18.75" customHeight="1" outlineLevel="3" x14ac:dyDescent="0.25">
      <c r="A25" s="3"/>
      <c r="B25" s="19" t="s">
        <v>27</v>
      </c>
      <c r="C25" s="3"/>
      <c r="D25" s="19"/>
      <c r="E25" s="3" t="s">
        <v>0</v>
      </c>
      <c r="F25" s="3">
        <v>6</v>
      </c>
      <c r="G25" s="101"/>
      <c r="H25" s="20">
        <f t="shared" si="0"/>
        <v>0</v>
      </c>
      <c r="I25" s="20"/>
      <c r="J25" s="78"/>
    </row>
    <row r="26" spans="1:10" ht="18.75" customHeight="1" outlineLevel="3" x14ac:dyDescent="0.25">
      <c r="A26" s="3"/>
      <c r="B26" s="19" t="s">
        <v>69</v>
      </c>
      <c r="C26" s="3"/>
      <c r="D26" s="19"/>
      <c r="E26" s="3" t="s">
        <v>0</v>
      </c>
      <c r="F26" s="3">
        <v>12</v>
      </c>
      <c r="G26" s="101"/>
      <c r="H26" s="20">
        <f t="shared" si="0"/>
        <v>0</v>
      </c>
      <c r="I26" s="20"/>
      <c r="J26" s="78"/>
    </row>
    <row r="27" spans="1:10" ht="15.75" outlineLevel="1" x14ac:dyDescent="0.25">
      <c r="A27" s="10" t="s">
        <v>23</v>
      </c>
      <c r="B27" s="32" t="s">
        <v>18</v>
      </c>
      <c r="C27" s="11"/>
      <c r="D27" s="11"/>
      <c r="E27" s="10"/>
      <c r="F27" s="10"/>
      <c r="G27" s="12"/>
      <c r="H27" s="12"/>
      <c r="I27" s="12"/>
      <c r="J27" s="75"/>
    </row>
    <row r="28" spans="1:10" ht="15.75" outlineLevel="2" x14ac:dyDescent="0.25">
      <c r="A28" s="13" t="s">
        <v>24</v>
      </c>
      <c r="B28" s="33" t="s">
        <v>18</v>
      </c>
      <c r="C28" s="14"/>
      <c r="D28" s="14"/>
      <c r="E28" s="13"/>
      <c r="F28" s="13"/>
      <c r="G28" s="15"/>
      <c r="H28" s="15"/>
      <c r="I28" s="15"/>
      <c r="J28" s="76"/>
    </row>
    <row r="29" spans="1:10" ht="15.75" outlineLevel="3" x14ac:dyDescent="0.25">
      <c r="A29" s="16"/>
      <c r="B29" s="17" t="s">
        <v>15</v>
      </c>
      <c r="C29" s="17"/>
      <c r="D29" s="17"/>
      <c r="E29" s="16"/>
      <c r="F29" s="16"/>
      <c r="G29" s="18"/>
      <c r="H29" s="18"/>
      <c r="I29" s="18"/>
      <c r="J29" s="77"/>
    </row>
    <row r="30" spans="1:10" ht="63" outlineLevel="3" x14ac:dyDescent="0.25">
      <c r="A30" s="3"/>
      <c r="B30" s="19" t="s">
        <v>37</v>
      </c>
      <c r="C30" s="19"/>
      <c r="D30" s="19"/>
      <c r="E30" s="3" t="s">
        <v>3</v>
      </c>
      <c r="F30" s="3">
        <v>2</v>
      </c>
      <c r="G30" s="101"/>
      <c r="H30" s="20">
        <f>G30*F30</f>
        <v>0</v>
      </c>
      <c r="I30" s="20" t="s">
        <v>56</v>
      </c>
      <c r="J30" s="78"/>
    </row>
    <row r="31" spans="1:10" ht="15.75" outlineLevel="1" x14ac:dyDescent="0.25">
      <c r="A31" s="10" t="s">
        <v>25</v>
      </c>
      <c r="B31" s="11" t="s">
        <v>19</v>
      </c>
      <c r="C31" s="11"/>
      <c r="D31" s="11"/>
      <c r="E31" s="10"/>
      <c r="F31" s="10"/>
      <c r="G31" s="12"/>
      <c r="H31" s="12"/>
      <c r="I31" s="12"/>
      <c r="J31" s="75"/>
    </row>
    <row r="32" spans="1:10" ht="15.75" outlineLevel="2" x14ac:dyDescent="0.25">
      <c r="A32" s="13" t="s">
        <v>26</v>
      </c>
      <c r="B32" s="14" t="s">
        <v>19</v>
      </c>
      <c r="C32" s="14"/>
      <c r="D32" s="14"/>
      <c r="E32" s="13"/>
      <c r="F32" s="13"/>
      <c r="G32" s="15"/>
      <c r="H32" s="15"/>
      <c r="I32" s="15"/>
      <c r="J32" s="76"/>
    </row>
    <row r="33" spans="1:24" ht="15.75" outlineLevel="3" x14ac:dyDescent="0.25">
      <c r="A33" s="16"/>
      <c r="B33" s="17" t="s">
        <v>15</v>
      </c>
      <c r="C33" s="17"/>
      <c r="D33" s="17"/>
      <c r="E33" s="16"/>
      <c r="F33" s="16"/>
      <c r="G33" s="18"/>
      <c r="H33" s="18"/>
      <c r="I33" s="18"/>
      <c r="J33" s="77"/>
    </row>
    <row r="34" spans="1:24" ht="63" outlineLevel="3" x14ac:dyDescent="0.25">
      <c r="A34" s="3"/>
      <c r="B34" s="19" t="s">
        <v>28</v>
      </c>
      <c r="C34" s="19"/>
      <c r="D34" s="19"/>
      <c r="E34" s="3" t="s">
        <v>6</v>
      </c>
      <c r="F34" s="3">
        <v>1</v>
      </c>
      <c r="G34" s="101"/>
      <c r="H34" s="20">
        <f t="shared" ref="H34" si="1">G34*F34</f>
        <v>0</v>
      </c>
      <c r="I34" s="20" t="s">
        <v>54</v>
      </c>
      <c r="J34" s="78"/>
    </row>
    <row r="35" spans="1:24" ht="15.75" x14ac:dyDescent="0.25">
      <c r="A35" s="10"/>
      <c r="B35" s="88" t="s">
        <v>76</v>
      </c>
      <c r="C35" s="89"/>
      <c r="D35" s="89"/>
      <c r="E35" s="89"/>
      <c r="F35" s="89"/>
      <c r="G35" s="90"/>
      <c r="H35" s="12">
        <f>SUM(H19:H34)</f>
        <v>0</v>
      </c>
      <c r="I35" s="12"/>
      <c r="J35" s="81"/>
    </row>
    <row r="36" spans="1:24" s="68" customFormat="1" ht="15.75" x14ac:dyDescent="0.25">
      <c r="A36" s="60"/>
      <c r="B36" s="61"/>
      <c r="C36" s="61"/>
      <c r="D36" s="61"/>
      <c r="E36" s="60"/>
      <c r="F36" s="62"/>
      <c r="G36" s="63"/>
      <c r="H36" s="64"/>
      <c r="I36" s="65"/>
      <c r="J36" s="66"/>
    </row>
    <row r="37" spans="1:24" s="68" customFormat="1" ht="15.75" x14ac:dyDescent="0.25">
      <c r="A37" s="60"/>
      <c r="B37" s="61" t="s">
        <v>81</v>
      </c>
      <c r="C37" s="61"/>
      <c r="D37" s="61"/>
      <c r="E37" s="60"/>
      <c r="F37" s="62"/>
      <c r="G37" s="63"/>
      <c r="H37" s="64"/>
      <c r="I37" s="65"/>
      <c r="J37" s="66"/>
      <c r="K37" s="67"/>
      <c r="X37" s="83"/>
    </row>
    <row r="38" spans="1:24" s="68" customFormat="1" ht="15.75" x14ac:dyDescent="0.25">
      <c r="A38" s="84" t="s">
        <v>70</v>
      </c>
      <c r="B38" s="61" t="s">
        <v>71</v>
      </c>
      <c r="C38" s="61"/>
      <c r="D38" s="61"/>
      <c r="E38" s="60"/>
      <c r="F38" s="62"/>
      <c r="G38" s="63"/>
      <c r="H38" s="64"/>
      <c r="I38" s="65"/>
      <c r="J38" s="66"/>
      <c r="K38" s="67"/>
      <c r="X38" s="83"/>
    </row>
    <row r="39" spans="1:24" s="68" customFormat="1" ht="15.75" x14ac:dyDescent="0.25">
      <c r="A39" s="84" t="s">
        <v>72</v>
      </c>
      <c r="B39" s="61" t="s">
        <v>82</v>
      </c>
      <c r="C39" s="61"/>
      <c r="D39" s="61"/>
      <c r="E39" s="60"/>
      <c r="F39" s="62"/>
      <c r="G39" s="63"/>
      <c r="H39" s="64"/>
      <c r="I39" s="65"/>
      <c r="J39" s="66"/>
      <c r="K39" s="67"/>
      <c r="X39" s="83"/>
    </row>
    <row r="40" spans="1:24" s="68" customFormat="1" ht="15.75" x14ac:dyDescent="0.25">
      <c r="A40" s="84" t="s">
        <v>73</v>
      </c>
      <c r="B40" s="61" t="s">
        <v>74</v>
      </c>
      <c r="C40" s="61"/>
      <c r="D40" s="61"/>
      <c r="E40" s="60"/>
      <c r="F40" s="62"/>
      <c r="G40" s="63"/>
      <c r="H40" s="64"/>
      <c r="I40" s="65"/>
      <c r="J40" s="66"/>
      <c r="K40" s="67"/>
      <c r="X40" s="83"/>
    </row>
    <row r="41" spans="1:24" s="68" customFormat="1" ht="15.75" x14ac:dyDescent="0.25">
      <c r="A41" s="60"/>
      <c r="B41" s="61"/>
      <c r="C41" s="61"/>
      <c r="D41" s="61"/>
      <c r="E41" s="60"/>
      <c r="F41" s="62"/>
      <c r="G41" s="63"/>
      <c r="H41" s="64"/>
      <c r="I41" s="65"/>
      <c r="J41" s="66"/>
    </row>
    <row r="42" spans="1:24" s="68" customFormat="1" ht="15.75" x14ac:dyDescent="0.25">
      <c r="A42" s="60"/>
      <c r="B42" s="61"/>
      <c r="C42" s="61"/>
      <c r="D42" s="61"/>
      <c r="E42" s="60"/>
      <c r="F42" s="62"/>
      <c r="G42" s="63"/>
      <c r="H42" s="64"/>
      <c r="I42" s="65"/>
      <c r="J42" s="66"/>
    </row>
    <row r="43" spans="1:24" ht="15.75" x14ac:dyDescent="0.25">
      <c r="B43" s="27" t="s">
        <v>31</v>
      </c>
      <c r="C43" s="29"/>
      <c r="D43" s="1"/>
      <c r="E43" s="28"/>
      <c r="F43" s="30"/>
      <c r="G43" s="31"/>
      <c r="H43" s="31"/>
      <c r="I43" s="31"/>
      <c r="J43" s="31"/>
    </row>
    <row r="44" spans="1:24" ht="54" customHeight="1" x14ac:dyDescent="0.25">
      <c r="A44" s="59" t="s">
        <v>20</v>
      </c>
      <c r="B44" s="93" t="s">
        <v>36</v>
      </c>
      <c r="C44" s="93"/>
      <c r="D44" s="93"/>
      <c r="E44" s="93"/>
      <c r="F44" s="93"/>
      <c r="G44" s="93"/>
      <c r="H44" s="93"/>
      <c r="I44" s="93"/>
      <c r="J44" s="93"/>
    </row>
    <row r="45" spans="1:24" ht="37.5" customHeight="1" x14ac:dyDescent="0.25">
      <c r="A45" s="37" t="s">
        <v>20</v>
      </c>
      <c r="B45" s="92" t="s">
        <v>51</v>
      </c>
      <c r="C45" s="92"/>
      <c r="D45" s="92"/>
      <c r="E45" s="92"/>
      <c r="F45" s="92"/>
      <c r="G45" s="92"/>
      <c r="H45" s="92"/>
      <c r="I45" s="92"/>
      <c r="J45" s="92"/>
    </row>
    <row r="46" spans="1:24" ht="25.5" customHeight="1" x14ac:dyDescent="0.25">
      <c r="A46" s="59" t="s">
        <v>20</v>
      </c>
      <c r="B46" s="93" t="s">
        <v>57</v>
      </c>
      <c r="C46" s="93"/>
      <c r="D46" s="93"/>
      <c r="E46" s="93"/>
      <c r="F46" s="93"/>
      <c r="G46" s="93"/>
      <c r="H46" s="93"/>
      <c r="I46" s="93"/>
      <c r="J46" s="93"/>
    </row>
  </sheetData>
  <sheetProtection algorithmName="SHA-512" hashValue="N+Wqzpy1+OXDJoMgBhL4Qbabdj9W/ZTIGsZk7R1N7eteBpCSyvw4UDqQ/A2DtvKA1COhtxVH4en9iEyX3srK5w==" saltValue="YzdCJLillyTpXkTTpwO2xQ==" spinCount="100000" sheet="1" objects="1" scenarios="1" selectLockedCells="1"/>
  <mergeCells count="6">
    <mergeCell ref="B45:J45"/>
    <mergeCell ref="B46:J46"/>
    <mergeCell ref="A10:J10"/>
    <mergeCell ref="A11:J11"/>
    <mergeCell ref="B35:G35"/>
    <mergeCell ref="B44:J44"/>
  </mergeCells>
  <pageMargins left="0.7" right="0.7" top="0.75" bottom="0.75" header="0.3" footer="0.3"/>
  <pageSetup paperSize="9" scale="57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A1144-9339-41EE-9B48-9D657F086676}">
  <sheetPr>
    <pageSetUpPr fitToPage="1"/>
  </sheetPr>
  <dimension ref="A1:X32"/>
  <sheetViews>
    <sheetView view="pageBreakPreview" topLeftCell="A10" zoomScale="60" zoomScaleNormal="60" workbookViewId="0">
      <pane xSplit="10" ySplit="4" topLeftCell="K14" activePane="bottomRight" state="frozen"/>
      <selection activeCell="A10" sqref="A10"/>
      <selection pane="topRight" activeCell="L10" sqref="L10"/>
      <selection pane="bottomLeft" activeCell="A14" sqref="A14"/>
      <selection pane="bottomRight" activeCell="G19" sqref="G19"/>
    </sheetView>
  </sheetViews>
  <sheetFormatPr defaultColWidth="9.140625" defaultRowHeight="15" outlineLevelRow="3" x14ac:dyDescent="0.25"/>
  <cols>
    <col min="1" max="1" width="17.7109375" style="2" customWidth="1"/>
    <col min="2" max="2" width="58.140625" style="2" customWidth="1"/>
    <col min="3" max="3" width="27.42578125" style="2" customWidth="1"/>
    <col min="4" max="4" width="19.28515625" style="2" customWidth="1"/>
    <col min="5" max="5" width="11.140625" style="2" customWidth="1"/>
    <col min="6" max="6" width="11" style="2" customWidth="1"/>
    <col min="7" max="7" width="15.5703125" style="2" customWidth="1"/>
    <col min="8" max="8" width="19.28515625" style="2" bestFit="1" customWidth="1"/>
    <col min="9" max="9" width="25.7109375" style="2" customWidth="1"/>
    <col min="10" max="10" width="23.5703125" style="2" customWidth="1"/>
    <col min="11" max="16384" width="9.140625" style="2"/>
  </cols>
  <sheetData>
    <row r="1" spans="1:10" s="34" customFormat="1" ht="15.75" x14ac:dyDescent="0.25">
      <c r="B1" s="35"/>
      <c r="C1" s="36"/>
      <c r="D1" s="37"/>
      <c r="F1" s="35"/>
      <c r="I1" s="38"/>
      <c r="J1" s="38" t="s">
        <v>65</v>
      </c>
    </row>
    <row r="2" spans="1:10" s="34" customFormat="1" ht="15.75" x14ac:dyDescent="0.25">
      <c r="B2" s="35"/>
      <c r="C2" s="36"/>
      <c r="D2" s="37"/>
      <c r="F2" s="35"/>
      <c r="I2" s="39"/>
      <c r="J2" s="39" t="s">
        <v>38</v>
      </c>
    </row>
    <row r="3" spans="1:10" s="34" customFormat="1" ht="15.75" x14ac:dyDescent="0.25">
      <c r="B3" s="35"/>
      <c r="C3" s="36"/>
      <c r="D3" s="37"/>
      <c r="E3" s="35"/>
      <c r="F3" s="35"/>
    </row>
    <row r="4" spans="1:10" s="34" customFormat="1" ht="15.75" x14ac:dyDescent="0.25">
      <c r="B4" s="40" t="s">
        <v>39</v>
      </c>
      <c r="C4" s="41"/>
      <c r="D4" s="42"/>
      <c r="E4" s="43" t="s">
        <v>40</v>
      </c>
      <c r="H4" s="44" t="s">
        <v>41</v>
      </c>
      <c r="I4" s="43"/>
      <c r="J4" s="43"/>
    </row>
    <row r="5" spans="1:10" s="34" customFormat="1" ht="15.75" x14ac:dyDescent="0.25">
      <c r="B5" s="45" t="s">
        <v>60</v>
      </c>
      <c r="C5" s="36"/>
      <c r="D5" s="37"/>
      <c r="E5" s="46" t="s">
        <v>63</v>
      </c>
      <c r="H5" s="35" t="s">
        <v>64</v>
      </c>
      <c r="I5" s="46"/>
      <c r="J5" s="46"/>
    </row>
    <row r="6" spans="1:10" s="34" customFormat="1" ht="15.75" x14ac:dyDescent="0.25">
      <c r="B6" s="45" t="s">
        <v>62</v>
      </c>
      <c r="C6" s="36"/>
      <c r="D6" s="37"/>
      <c r="E6" s="46" t="s">
        <v>42</v>
      </c>
      <c r="H6" s="35" t="s">
        <v>42</v>
      </c>
      <c r="I6" s="46"/>
      <c r="J6" s="46"/>
    </row>
    <row r="7" spans="1:10" s="34" customFormat="1" ht="15.75" x14ac:dyDescent="0.25">
      <c r="B7" s="45"/>
      <c r="C7" s="47"/>
      <c r="D7" s="48"/>
      <c r="E7" s="46"/>
      <c r="H7" s="35"/>
      <c r="I7" s="46"/>
      <c r="J7" s="46"/>
    </row>
    <row r="8" spans="1:10" s="28" customFormat="1" ht="15.75" x14ac:dyDescent="0.25">
      <c r="B8" s="49" t="s">
        <v>61</v>
      </c>
      <c r="C8" s="29"/>
      <c r="D8" s="1"/>
      <c r="E8" s="50" t="s">
        <v>43</v>
      </c>
      <c r="H8" s="30" t="s">
        <v>44</v>
      </c>
      <c r="I8" s="50"/>
      <c r="J8" s="50"/>
    </row>
    <row r="9" spans="1:10" s="34" customFormat="1" ht="15.75" x14ac:dyDescent="0.25">
      <c r="B9" s="30"/>
      <c r="C9" s="36"/>
      <c r="D9" s="37"/>
      <c r="E9" s="35"/>
      <c r="F9" s="35"/>
    </row>
    <row r="10" spans="1:10" ht="28.5" customHeight="1" x14ac:dyDescent="0.25">
      <c r="A10" s="87" t="s">
        <v>80</v>
      </c>
      <c r="B10" s="87"/>
      <c r="C10" s="87"/>
      <c r="D10" s="87"/>
      <c r="E10" s="87"/>
      <c r="F10" s="87"/>
      <c r="G10" s="87"/>
      <c r="H10" s="87"/>
      <c r="I10" s="87"/>
      <c r="J10" s="87"/>
    </row>
    <row r="11" spans="1:10" x14ac:dyDescent="0.25">
      <c r="A11" s="91" t="s">
        <v>83</v>
      </c>
      <c r="B11" s="91"/>
      <c r="C11" s="91"/>
      <c r="D11" s="91"/>
      <c r="E11" s="91"/>
      <c r="F11" s="91"/>
      <c r="G11" s="91"/>
      <c r="H11" s="91"/>
      <c r="I11" s="91"/>
      <c r="J11" s="91"/>
    </row>
    <row r="12" spans="1:10" ht="24.75" customHeight="1" x14ac:dyDescent="0.25">
      <c r="B12" s="4"/>
      <c r="C12" s="4"/>
      <c r="D12" s="4"/>
      <c r="E12" s="4"/>
      <c r="F12" s="4"/>
      <c r="G12" s="4"/>
    </row>
    <row r="13" spans="1:10" s="28" customFormat="1" ht="31.5" x14ac:dyDescent="0.25">
      <c r="A13" s="51" t="s">
        <v>45</v>
      </c>
      <c r="B13" s="52" t="s">
        <v>46</v>
      </c>
      <c r="C13" s="52" t="s">
        <v>47</v>
      </c>
      <c r="D13" s="53" t="s">
        <v>34</v>
      </c>
      <c r="E13" s="53" t="s">
        <v>7</v>
      </c>
      <c r="F13" s="52" t="s">
        <v>9</v>
      </c>
      <c r="G13" s="54" t="s">
        <v>48</v>
      </c>
      <c r="H13" s="54" t="s">
        <v>49</v>
      </c>
      <c r="I13" s="54" t="s">
        <v>10</v>
      </c>
      <c r="J13" s="72" t="s">
        <v>50</v>
      </c>
    </row>
    <row r="14" spans="1:10" s="1" customFormat="1" ht="15.75" x14ac:dyDescent="0.25">
      <c r="A14" s="5" t="s">
        <v>13</v>
      </c>
      <c r="B14" s="6" t="s">
        <v>29</v>
      </c>
      <c r="C14" s="6"/>
      <c r="D14" s="6"/>
      <c r="E14" s="6"/>
      <c r="F14" s="6"/>
      <c r="G14" s="6"/>
      <c r="H14" s="6"/>
      <c r="I14" s="6"/>
      <c r="J14" s="73"/>
    </row>
    <row r="15" spans="1:10" s="1" customFormat="1" ht="15.75" x14ac:dyDescent="0.25">
      <c r="A15" s="7" t="s">
        <v>14</v>
      </c>
      <c r="B15" s="9" t="s">
        <v>30</v>
      </c>
      <c r="C15" s="9"/>
      <c r="D15" s="9"/>
      <c r="E15" s="8"/>
      <c r="F15" s="8"/>
      <c r="G15" s="8"/>
      <c r="H15" s="8"/>
      <c r="I15" s="8"/>
      <c r="J15" s="74"/>
    </row>
    <row r="16" spans="1:10" ht="15.75" outlineLevel="1" x14ac:dyDescent="0.25">
      <c r="A16" s="10" t="s">
        <v>21</v>
      </c>
      <c r="B16" s="11" t="s">
        <v>17</v>
      </c>
      <c r="C16" s="11"/>
      <c r="D16" s="11"/>
      <c r="E16" s="10"/>
      <c r="F16" s="10"/>
      <c r="G16" s="12"/>
      <c r="H16" s="12"/>
      <c r="I16" s="12"/>
      <c r="J16" s="75"/>
    </row>
    <row r="17" spans="1:24" ht="15.75" outlineLevel="2" x14ac:dyDescent="0.25">
      <c r="A17" s="13" t="s">
        <v>22</v>
      </c>
      <c r="B17" s="14" t="s">
        <v>17</v>
      </c>
      <c r="C17" s="14"/>
      <c r="D17" s="14"/>
      <c r="E17" s="13"/>
      <c r="F17" s="13"/>
      <c r="G17" s="15"/>
      <c r="H17" s="15"/>
      <c r="I17" s="15"/>
      <c r="J17" s="76"/>
    </row>
    <row r="18" spans="1:24" ht="18.75" customHeight="1" outlineLevel="3" x14ac:dyDescent="0.25">
      <c r="A18" s="21"/>
      <c r="B18" s="22" t="s">
        <v>16</v>
      </c>
      <c r="C18" s="22"/>
      <c r="D18" s="22"/>
      <c r="E18" s="21"/>
      <c r="F18" s="21"/>
      <c r="G18" s="23"/>
      <c r="H18" s="23"/>
      <c r="I18" s="23"/>
      <c r="J18" s="79"/>
    </row>
    <row r="19" spans="1:24" ht="18.75" customHeight="1" outlineLevel="3" x14ac:dyDescent="0.25">
      <c r="A19" s="21"/>
      <c r="B19" s="24" t="s">
        <v>4</v>
      </c>
      <c r="C19" s="24"/>
      <c r="D19" s="24"/>
      <c r="E19" s="26" t="s">
        <v>5</v>
      </c>
      <c r="F19" s="26">
        <v>1</v>
      </c>
      <c r="G19" s="102"/>
      <c r="H19" s="25">
        <f>G19*F19</f>
        <v>0</v>
      </c>
      <c r="I19" s="23"/>
      <c r="J19" s="80" t="s">
        <v>66</v>
      </c>
    </row>
    <row r="20" spans="1:24" ht="15.75" x14ac:dyDescent="0.25">
      <c r="A20" s="10"/>
      <c r="B20" s="88" t="s">
        <v>79</v>
      </c>
      <c r="C20" s="89"/>
      <c r="D20" s="89"/>
      <c r="E20" s="89"/>
      <c r="F20" s="89"/>
      <c r="G20" s="90"/>
      <c r="H20" s="12">
        <f>SUM(H19)</f>
        <v>0</v>
      </c>
      <c r="I20" s="12"/>
      <c r="J20" s="81"/>
    </row>
    <row r="21" spans="1:24" s="68" customFormat="1" ht="15.75" x14ac:dyDescent="0.25">
      <c r="A21" s="60"/>
      <c r="B21" s="61"/>
      <c r="C21" s="61"/>
      <c r="D21" s="61"/>
      <c r="E21" s="60"/>
      <c r="F21" s="62"/>
      <c r="G21" s="63"/>
      <c r="H21" s="64"/>
      <c r="I21" s="65"/>
      <c r="J21" s="66"/>
    </row>
    <row r="22" spans="1:24" s="68" customFormat="1" ht="15.75" x14ac:dyDescent="0.25">
      <c r="A22" s="60"/>
      <c r="B22" s="61"/>
      <c r="C22" s="61"/>
      <c r="D22" s="61"/>
      <c r="E22" s="60"/>
      <c r="F22" s="62"/>
      <c r="G22" s="63"/>
      <c r="H22" s="64"/>
      <c r="I22" s="65"/>
      <c r="J22" s="66"/>
    </row>
    <row r="23" spans="1:24" s="68" customFormat="1" ht="15.75" x14ac:dyDescent="0.25">
      <c r="A23" s="60"/>
      <c r="B23" s="61" t="s">
        <v>81</v>
      </c>
      <c r="C23" s="61"/>
      <c r="D23" s="61"/>
      <c r="E23" s="60"/>
      <c r="F23" s="62"/>
      <c r="G23" s="63"/>
      <c r="H23" s="64"/>
      <c r="I23" s="65"/>
      <c r="J23" s="66"/>
      <c r="K23" s="67"/>
      <c r="X23" s="83"/>
    </row>
    <row r="24" spans="1:24" s="68" customFormat="1" ht="15.75" x14ac:dyDescent="0.25">
      <c r="A24" s="84" t="s">
        <v>70</v>
      </c>
      <c r="B24" s="61" t="s">
        <v>71</v>
      </c>
      <c r="C24" s="61"/>
      <c r="D24" s="61"/>
      <c r="E24" s="60"/>
      <c r="F24" s="62"/>
      <c r="G24" s="63"/>
      <c r="H24" s="64"/>
      <c r="I24" s="65"/>
      <c r="J24" s="66"/>
      <c r="K24" s="67"/>
      <c r="X24" s="83"/>
    </row>
    <row r="25" spans="1:24" s="68" customFormat="1" ht="15.75" x14ac:dyDescent="0.25">
      <c r="A25" s="84" t="s">
        <v>72</v>
      </c>
      <c r="B25" s="61" t="s">
        <v>82</v>
      </c>
      <c r="C25" s="61"/>
      <c r="D25" s="61"/>
      <c r="E25" s="60"/>
      <c r="F25" s="62"/>
      <c r="G25" s="63"/>
      <c r="H25" s="64"/>
      <c r="I25" s="65"/>
      <c r="J25" s="66"/>
      <c r="K25" s="67"/>
      <c r="X25" s="83"/>
    </row>
    <row r="26" spans="1:24" s="68" customFormat="1" ht="15.75" x14ac:dyDescent="0.25">
      <c r="A26" s="84" t="s">
        <v>73</v>
      </c>
      <c r="B26" s="61" t="s">
        <v>74</v>
      </c>
      <c r="C26" s="61"/>
      <c r="D26" s="61"/>
      <c r="E26" s="60"/>
      <c r="F26" s="62"/>
      <c r="G26" s="63"/>
      <c r="H26" s="64"/>
      <c r="I26" s="65"/>
      <c r="J26" s="66"/>
      <c r="K26" s="67"/>
      <c r="X26" s="83"/>
    </row>
    <row r="27" spans="1:24" s="68" customFormat="1" ht="15.75" x14ac:dyDescent="0.25">
      <c r="A27" s="60"/>
      <c r="B27" s="61"/>
      <c r="C27" s="61"/>
      <c r="D27" s="61"/>
      <c r="E27" s="60"/>
      <c r="F27" s="62"/>
      <c r="G27" s="63"/>
      <c r="H27" s="64"/>
      <c r="I27" s="65"/>
      <c r="J27" s="66"/>
    </row>
    <row r="28" spans="1:24" s="68" customFormat="1" ht="15.75" x14ac:dyDescent="0.25">
      <c r="A28" s="60"/>
      <c r="B28" s="61"/>
      <c r="C28" s="61"/>
      <c r="D28" s="61"/>
      <c r="E28" s="60"/>
      <c r="F28" s="62"/>
      <c r="G28" s="63"/>
      <c r="H28" s="64"/>
      <c r="I28" s="65"/>
      <c r="J28" s="66"/>
    </row>
    <row r="29" spans="1:24" ht="15.75" x14ac:dyDescent="0.25">
      <c r="B29" s="27" t="s">
        <v>31</v>
      </c>
      <c r="C29" s="29"/>
      <c r="D29" s="1"/>
      <c r="E29" s="28"/>
      <c r="F29" s="30"/>
      <c r="G29" s="31"/>
      <c r="H29" s="31"/>
      <c r="I29" s="31"/>
      <c r="J29" s="31"/>
    </row>
    <row r="30" spans="1:24" ht="54" customHeight="1" x14ac:dyDescent="0.25">
      <c r="A30" s="59" t="s">
        <v>20</v>
      </c>
      <c r="B30" s="93" t="s">
        <v>36</v>
      </c>
      <c r="C30" s="93"/>
      <c r="D30" s="93"/>
      <c r="E30" s="93"/>
      <c r="F30" s="93"/>
      <c r="G30" s="93"/>
      <c r="H30" s="93"/>
      <c r="I30" s="93"/>
      <c r="J30" s="93"/>
    </row>
    <row r="31" spans="1:24" ht="37.5" customHeight="1" x14ac:dyDescent="0.25">
      <c r="A31" s="37" t="s">
        <v>20</v>
      </c>
      <c r="B31" s="92" t="s">
        <v>51</v>
      </c>
      <c r="C31" s="92"/>
      <c r="D31" s="92"/>
      <c r="E31" s="92"/>
      <c r="F31" s="92"/>
      <c r="G31" s="92"/>
      <c r="H31" s="92"/>
      <c r="I31" s="92"/>
      <c r="J31" s="92"/>
    </row>
    <row r="32" spans="1:24" ht="25.5" customHeight="1" x14ac:dyDescent="0.25">
      <c r="A32" s="59" t="s">
        <v>20</v>
      </c>
      <c r="B32" s="93" t="s">
        <v>57</v>
      </c>
      <c r="C32" s="93"/>
      <c r="D32" s="93"/>
      <c r="E32" s="93"/>
      <c r="F32" s="93"/>
      <c r="G32" s="93"/>
      <c r="H32" s="93"/>
      <c r="I32" s="93"/>
      <c r="J32" s="93"/>
    </row>
  </sheetData>
  <sheetProtection algorithmName="SHA-512" hashValue="9isqEwhbZukTZbMo5QCccO9wV3KgM4e9uFmEcYqWnRYKYSd/Rxsqwb4FGLicE8GSYnPSbntjcWSDji6ATy5b1w==" saltValue="Nx94UWGktwWKYCR1BYf3GA==" spinCount="100000" sheet="1" objects="1" scenarios="1" selectLockedCells="1"/>
  <mergeCells count="6">
    <mergeCell ref="B30:J30"/>
    <mergeCell ref="B31:J31"/>
    <mergeCell ref="B32:J32"/>
    <mergeCell ref="A10:J10"/>
    <mergeCell ref="A11:J11"/>
    <mergeCell ref="B20:G20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№3</vt:lpstr>
      <vt:lpstr>Работа</vt:lpstr>
      <vt:lpstr>Материалы</vt:lpstr>
      <vt:lpstr>№3!Область_печати</vt:lpstr>
      <vt:lpstr>Материалы!Область_печати</vt:lpstr>
      <vt:lpstr>Работа!Область_печати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Исаченко Татьяна Сергеевна (Яркова)</dc:creator>
  <cp:lastModifiedBy>Калистратов Евгений Александрович</cp:lastModifiedBy>
  <cp:lastPrinted>2023-12-11T06:56:53Z</cp:lastPrinted>
  <dcterms:created xsi:type="dcterms:W3CDTF">2018-11-28T04:39:35Z</dcterms:created>
  <dcterms:modified xsi:type="dcterms:W3CDTF">2026-08-24T05:11:04Z</dcterms:modified>
</cp:coreProperties>
</file>