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Беринг ГП-77\Сваи\ЛСР испытание\"/>
    </mc:Choice>
  </mc:AlternateContent>
  <xr:revisionPtr revIDLastSave="0" documentId="13_ncr:1_{7051DBD3-03BB-49A4-8B2E-E769603E78A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-77.2" sheetId="2" r:id="rId1"/>
    <sheet name="работа" sheetId="3" r:id="rId2"/>
    <sheet name="материалы" sheetId="4" r:id="rId3"/>
  </sheets>
  <definedNames>
    <definedName name="_xlnm.Print_Area" localSheetId="0">'ГП-77.2'!$A$1:$M$52</definedName>
    <definedName name="_xlnm.Print_Area" localSheetId="2">материалы!$A$1:$M$16</definedName>
    <definedName name="_xlnm.Print_Area" localSheetId="1">работа!$A$1:$M$28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2" l="1"/>
  <c r="K21" i="2" s="1"/>
  <c r="J22" i="2"/>
  <c r="K22" i="2" s="1"/>
  <c r="J20" i="2"/>
  <c r="K20" i="2" s="1"/>
  <c r="K19" i="2" s="1"/>
  <c r="K44" i="2" s="1"/>
  <c r="J18" i="2"/>
  <c r="J33" i="2"/>
  <c r="J39" i="2"/>
  <c r="J27" i="2"/>
  <c r="J26" i="2"/>
  <c r="K22" i="3"/>
  <c r="I10" i="4"/>
  <c r="K10" i="4" s="1"/>
  <c r="I9" i="4"/>
  <c r="K9" i="4" s="1"/>
  <c r="I8" i="4"/>
  <c r="K8" i="4" s="1"/>
  <c r="K11" i="4" s="1"/>
  <c r="I18" i="3"/>
  <c r="K18" i="3" s="1"/>
  <c r="K14" i="3"/>
  <c r="K13" i="3"/>
  <c r="I9" i="3"/>
  <c r="K9" i="3" s="1"/>
  <c r="K23" i="3" l="1"/>
  <c r="I18" i="2"/>
  <c r="K41" i="2" l="1"/>
  <c r="K40" i="2" s="1"/>
  <c r="K35" i="2"/>
  <c r="K34" i="2" s="1"/>
  <c r="I33" i="2"/>
  <c r="K33" i="2" s="1"/>
  <c r="K32" i="2" s="1"/>
  <c r="K29" i="2"/>
  <c r="K28" i="2" s="1"/>
  <c r="K27" i="2"/>
  <c r="K26" i="2"/>
  <c r="I22" i="2"/>
  <c r="I21" i="2"/>
  <c r="I20" i="2"/>
  <c r="K18" i="2"/>
  <c r="K17" i="2" s="1"/>
  <c r="I39" i="2" l="1"/>
  <c r="K39" i="2" s="1"/>
  <c r="K25" i="2"/>
  <c r="K31" i="2"/>
  <c r="K38" i="2"/>
  <c r="K37" i="2" s="1"/>
  <c r="K16" i="2" l="1"/>
  <c r="K43" i="2"/>
  <c r="K24" i="2"/>
  <c r="K42" i="2" s="1"/>
</calcChain>
</file>

<file path=xl/sharedStrings.xml><?xml version="1.0" encoding="utf-8"?>
<sst xmlns="http://schemas.openxmlformats.org/spreadsheetml/2006/main" count="192" uniqueCount="72">
  <si>
    <t>Приложение №7</t>
  </si>
  <si>
    <t>ПОДРЯДЧИК:</t>
  </si>
  <si>
    <t xml:space="preserve">ТЕХНИЧЕСКИЙ ЗАКАЗЧИК: </t>
  </si>
  <si>
    <t xml:space="preserve">ЗАКАЗЧИК: </t>
  </si>
  <si>
    <t>№</t>
  </si>
  <si>
    <t>Наименование</t>
  </si>
  <si>
    <t>Характеристика</t>
  </si>
  <si>
    <t>Ед. изм.</t>
  </si>
  <si>
    <t>Секция 1</t>
  </si>
  <si>
    <t>Секция 2</t>
  </si>
  <si>
    <t>Секция 3</t>
  </si>
  <si>
    <t>Секция 4</t>
  </si>
  <si>
    <t>Кол-во</t>
  </si>
  <si>
    <t>Цена за ед.изм.</t>
  </si>
  <si>
    <t>Сумма</t>
  </si>
  <si>
    <t>Примечание</t>
  </si>
  <si>
    <t>Форма закупа материала</t>
  </si>
  <si>
    <t>02</t>
  </si>
  <si>
    <t>Фундамент</t>
  </si>
  <si>
    <t>02.01</t>
  </si>
  <si>
    <t>Испытания свай, грунтов</t>
  </si>
  <si>
    <t>02.01.01</t>
  </si>
  <si>
    <t>Забивка свай под испытания</t>
  </si>
  <si>
    <t>02.01.01.00</t>
  </si>
  <si>
    <t>Работа:</t>
  </si>
  <si>
    <t xml:space="preserve">Забивка свай (в т.ч. Выгрузка свай (работа автокрана, стропальщика)) </t>
  </si>
  <si>
    <t>м.п.</t>
  </si>
  <si>
    <t>Материалы:</t>
  </si>
  <si>
    <t>Свая тип 1</t>
  </si>
  <si>
    <t>шт</t>
  </si>
  <si>
    <t>Свая тип 2</t>
  </si>
  <si>
    <t>Свая тип 3</t>
  </si>
  <si>
    <t>02.01.02</t>
  </si>
  <si>
    <t>Перебазировка машин и механизмов на объект и обратно, монтаж, демонтаж, в т.ч. расходные материалы</t>
  </si>
  <si>
    <t>02.01.02.00</t>
  </si>
  <si>
    <r>
      <t xml:space="preserve">Перебазировка машин и механизмов </t>
    </r>
    <r>
      <rPr>
        <b/>
        <i/>
        <sz val="12"/>
        <rFont val="Times New Roman"/>
        <family val="1"/>
        <charset val="204"/>
      </rPr>
      <t>на объект</t>
    </r>
    <r>
      <rPr>
        <sz val="12"/>
        <rFont val="Times New Roman"/>
        <family val="1"/>
        <charset val="204"/>
      </rPr>
      <t>, монтаж, в т.ч. расходные материалы</t>
    </r>
  </si>
  <si>
    <t>комплект</t>
  </si>
  <si>
    <t>кол-во комплектов = кол-во сваебоев</t>
  </si>
  <si>
    <r>
      <t xml:space="preserve">Перебазировка машин и механизмов </t>
    </r>
    <r>
      <rPr>
        <b/>
        <i/>
        <sz val="12"/>
        <rFont val="Times New Roman"/>
        <family val="1"/>
        <charset val="204"/>
      </rPr>
      <t>с объекта</t>
    </r>
    <r>
      <rPr>
        <sz val="12"/>
        <rFont val="Times New Roman"/>
        <family val="1"/>
        <charset val="204"/>
      </rPr>
      <t>, демонтаж, в т.ч. расходные материалы</t>
    </r>
  </si>
  <si>
    <t>-</t>
  </si>
  <si>
    <t>02.01.03</t>
  </si>
  <si>
    <t>Лидерное бурение</t>
  </si>
  <si>
    <t>02.01.03.00</t>
  </si>
  <si>
    <t>точный объем по факту выполненных работ</t>
  </si>
  <si>
    <t>02.01.99</t>
  </si>
  <si>
    <t>Прочие работы</t>
  </si>
  <si>
    <t>02.01.99.00</t>
  </si>
  <si>
    <t xml:space="preserve">Разгрузка свай </t>
  </si>
  <si>
    <t>маш/час</t>
  </si>
  <si>
    <t>точное кол-во по факту выполненных работ</t>
  </si>
  <si>
    <t>в т.ч. стоимость работ:</t>
  </si>
  <si>
    <t>в т.ч. стоимость материалов:</t>
  </si>
  <si>
    <t>в т.ч. НДС:</t>
  </si>
  <si>
    <t>нет</t>
  </si>
  <si>
    <t>Примечание:</t>
  </si>
  <si>
    <t>Стоимость СМР учитывает: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Подрядчика; Обеспечение безопасного производства труда.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</si>
  <si>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</si>
  <si>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Стоимость материалов учитывает доставку.</t>
  </si>
  <si>
    <t>С80.30-НБ.4-F150-W6-B30</t>
  </si>
  <si>
    <t>С100.30-ВБ.4-F150-W6-B30</t>
  </si>
  <si>
    <t>С90.30-ВБ.4-F150-W6-B30</t>
  </si>
  <si>
    <t xml:space="preserve">Закуп ЭНКО </t>
  </si>
  <si>
    <t>Итого по ЛСР, с НДС:</t>
  </si>
  <si>
    <t>Итого по работам</t>
  </si>
  <si>
    <t>Итого по материалам</t>
  </si>
  <si>
    <t>Локальный сметный расчет №1 ГП-77.2</t>
  </si>
  <si>
    <t>Ведомость работ №1 ГП-77.2</t>
  </si>
  <si>
    <t>Ведомость материалов №1 ГП-77.2</t>
  </si>
  <si>
    <r>
      <rPr>
        <i/>
        <sz val="11"/>
        <rFont val="Arial Narrow"/>
        <family val="2"/>
        <charset val="204"/>
      </rPr>
      <t>серия 1.011.1-10 в.8</t>
    </r>
    <r>
      <rPr>
        <sz val="11"/>
        <color rgb="FFFF0000"/>
        <rFont val="Arial Narrow"/>
        <family val="2"/>
        <charset val="204"/>
      </rPr>
      <t xml:space="preserve">
</t>
    </r>
    <r>
      <rPr>
        <sz val="11"/>
        <rFont val="Arial Narrow"/>
        <family val="2"/>
        <charset val="204"/>
      </rPr>
      <t>свая сплошного квадратного сечения 30х30см, длиной 8м, 
не ниже В30, F150, W6</t>
    </r>
  </si>
  <si>
    <r>
      <rPr>
        <i/>
        <sz val="11"/>
        <rFont val="Arial Narrow"/>
        <family val="2"/>
        <charset val="204"/>
      </rPr>
      <t>серия 1.011.1-10 в.8</t>
    </r>
    <r>
      <rPr>
        <sz val="11"/>
        <color rgb="FFFF0000"/>
        <rFont val="Arial Narrow"/>
        <family val="2"/>
        <charset val="204"/>
      </rPr>
      <t xml:space="preserve">
</t>
    </r>
    <r>
      <rPr>
        <sz val="11"/>
        <rFont val="Arial Narrow"/>
        <family val="2"/>
        <charset val="204"/>
      </rPr>
      <t>свая сплошного квадратного сечения 30х30см, длиной 10м, 
не ниже В30, F150, W6</t>
    </r>
  </si>
  <si>
    <r>
      <rPr>
        <i/>
        <sz val="11"/>
        <rFont val="Arial Narrow"/>
        <family val="2"/>
        <charset val="204"/>
      </rPr>
      <t>серия 1.011.1-10 в.8</t>
    </r>
    <r>
      <rPr>
        <sz val="11"/>
        <color rgb="FFFF0000"/>
        <rFont val="Arial Narrow"/>
        <family val="2"/>
        <charset val="204"/>
      </rPr>
      <t xml:space="preserve">
</t>
    </r>
    <r>
      <rPr>
        <sz val="11"/>
        <rFont val="Arial Narrow"/>
        <family val="2"/>
        <charset val="204"/>
      </rPr>
      <t>свая сплошного квадратного сечения 30х30см, длиной 9м, 
не ниже В30, F150, W6</t>
    </r>
  </si>
  <si>
    <t>В случае увеличения налоговой нагрузки подрядчика стоимость договора остается фиксированной и изменению не подлежит.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</si>
</sst>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FF0000"/>
      <name val="Arial Narrow"/>
      <family val="2"/>
      <charset val="204"/>
    </font>
    <font>
      <i/>
      <sz val="11"/>
      <name val="Arial Narrow"/>
      <family val="2"/>
      <charset val="204"/>
    </font>
    <font>
      <sz val="11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2" fillId="0" borderId="0"/>
    <xf numFmtId="0" fontId="1" fillId="0" borderId="0"/>
  </cellStyleXfs>
  <cellXfs count="10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4" fontId="4" fillId="0" borderId="0" xfId="0" applyNumberFormat="1" applyFont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4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vertical="center"/>
    </xf>
    <xf numFmtId="4" fontId="4" fillId="0" borderId="0" xfId="0" applyNumberFormat="1" applyFont="1" applyAlignment="1">
      <alignment horizontal="left" vertical="center"/>
    </xf>
    <xf numFmtId="0" fontId="5" fillId="3" borderId="0" xfId="0" applyFont="1" applyFill="1" applyAlignment="1">
      <alignment vertical="center"/>
    </xf>
    <xf numFmtId="164" fontId="6" fillId="0" borderId="0" xfId="0" applyNumberFormat="1" applyFont="1" applyAlignment="1">
      <alignment horizontal="center"/>
    </xf>
    <xf numFmtId="0" fontId="4" fillId="0" borderId="0" xfId="0" applyFont="1"/>
    <xf numFmtId="0" fontId="5" fillId="3" borderId="0" xfId="0" applyFont="1" applyFill="1"/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left"/>
    </xf>
    <xf numFmtId="0" fontId="7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4" fontId="7" fillId="0" borderId="1" xfId="1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center" vertical="center"/>
    </xf>
    <xf numFmtId="4" fontId="6" fillId="6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49" fontId="6" fillId="7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horizontal="center" vertical="center"/>
    </xf>
    <xf numFmtId="4" fontId="6" fillId="7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 vertical="center"/>
    </xf>
    <xf numFmtId="4" fontId="6" fillId="5" borderId="1" xfId="0" applyNumberFormat="1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4" fontId="5" fillId="5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vertical="center" wrapText="1"/>
    </xf>
    <xf numFmtId="0" fontId="12" fillId="6" borderId="2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49" fontId="7" fillId="7" borderId="1" xfId="0" applyNumberFormat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vertical="center" wrapText="1"/>
    </xf>
    <xf numFmtId="0" fontId="12" fillId="7" borderId="2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vertical="center" wrapText="1"/>
    </xf>
    <xf numFmtId="0" fontId="12" fillId="5" borderId="2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left" vertical="center" wrapText="1"/>
    </xf>
    <xf numFmtId="0" fontId="14" fillId="5" borderId="2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" fontId="12" fillId="5" borderId="1" xfId="0" applyNumberFormat="1" applyFont="1" applyFill="1" applyBorder="1" applyAlignment="1">
      <alignment horizontal="center" vertical="center"/>
    </xf>
    <xf numFmtId="4" fontId="14" fillId="5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vertical="center"/>
    </xf>
    <xf numFmtId="4" fontId="7" fillId="6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/>
    </xf>
    <xf numFmtId="4" fontId="10" fillId="5" borderId="1" xfId="0" applyNumberFormat="1" applyFont="1" applyFill="1" applyBorder="1" applyAlignment="1">
      <alignment horizontal="center" vertical="center"/>
    </xf>
    <xf numFmtId="4" fontId="15" fillId="5" borderId="1" xfId="0" applyNumberFormat="1" applyFont="1" applyFill="1" applyBorder="1" applyAlignment="1">
      <alignment horizontal="center" vertical="center"/>
    </xf>
    <xf numFmtId="4" fontId="5" fillId="0" borderId="0" xfId="0" applyNumberFormat="1" applyFont="1" applyAlignment="1">
      <alignment vertical="center"/>
    </xf>
    <xf numFmtId="4" fontId="4" fillId="0" borderId="0" xfId="0" applyNumberFormat="1" applyFont="1"/>
    <xf numFmtId="0" fontId="16" fillId="0" borderId="0" xfId="0" applyFont="1"/>
    <xf numFmtId="0" fontId="6" fillId="0" borderId="0" xfId="0" applyFont="1"/>
    <xf numFmtId="0" fontId="17" fillId="0" borderId="0" xfId="0" applyFont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0" fillId="5" borderId="2" xfId="0" applyFont="1" applyFill="1" applyBorder="1" applyAlignment="1">
      <alignment horizontal="right" vertical="center"/>
    </xf>
    <xf numFmtId="0" fontId="10" fillId="5" borderId="6" xfId="0" applyFont="1" applyFill="1" applyBorder="1" applyAlignment="1">
      <alignment horizontal="right" vertical="center"/>
    </xf>
    <xf numFmtId="0" fontId="10" fillId="5" borderId="5" xfId="0" applyFont="1" applyFill="1" applyBorder="1" applyAlignment="1">
      <alignment horizontal="right" vertical="center"/>
    </xf>
    <xf numFmtId="0" fontId="5" fillId="0" borderId="0" xfId="2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4" fontId="11" fillId="5" borderId="3" xfId="0" applyNumberFormat="1" applyFont="1" applyFill="1" applyBorder="1" applyAlignment="1">
      <alignment horizontal="center" vertical="center" wrapText="1"/>
    </xf>
    <xf numFmtId="4" fontId="11" fillId="5" borderId="4" xfId="0" applyNumberFormat="1" applyFont="1" applyFill="1" applyBorder="1" applyAlignment="1">
      <alignment horizontal="center" vertical="center" wrapText="1"/>
    </xf>
    <xf numFmtId="4" fontId="5" fillId="5" borderId="3" xfId="0" applyNumberFormat="1" applyFont="1" applyFill="1" applyBorder="1" applyAlignment="1">
      <alignment horizontal="center" vertical="center"/>
    </xf>
    <xf numFmtId="4" fontId="5" fillId="5" borderId="4" xfId="0" applyNumberFormat="1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right" vertical="center"/>
    </xf>
    <xf numFmtId="0" fontId="7" fillId="6" borderId="6" xfId="0" applyFont="1" applyFill="1" applyBorder="1" applyAlignment="1">
      <alignment horizontal="right" vertical="center"/>
    </xf>
    <xf numFmtId="0" fontId="7" fillId="6" borderId="5" xfId="0" applyFont="1" applyFill="1" applyBorder="1" applyAlignment="1">
      <alignment horizontal="right" vertical="center"/>
    </xf>
    <xf numFmtId="0" fontId="5" fillId="0" borderId="0" xfId="3" applyFont="1" applyAlignment="1">
      <alignment horizontal="left" vertical="center" wrapText="1"/>
    </xf>
  </cellXfs>
  <cellStyles count="4">
    <cellStyle name="Акцент1" xfId="1" builtinId="29"/>
    <cellStyle name="Обычный" xfId="0" builtinId="0"/>
    <cellStyle name="Обычный 3 2 2 2" xfId="2" xr:uid="{19447944-6DEA-4406-A173-F04224BFE711}"/>
    <cellStyle name="Обычный 3 2 2 2 2" xfId="3" xr:uid="{B3A0F3D1-5BA6-4208-9A3C-0EC1CF3CCC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D3990-8A62-4075-8D98-113AC92F3D5E}">
  <sheetPr>
    <pageSetUpPr fitToPage="1"/>
  </sheetPr>
  <dimension ref="A1:M59"/>
  <sheetViews>
    <sheetView tabSelected="1" view="pageBreakPreview" topLeftCell="A25" zoomScale="55" zoomScaleNormal="70" zoomScaleSheetLayoutView="55" workbookViewId="0">
      <selection activeCell="B50" sqref="B50:M50"/>
    </sheetView>
  </sheetViews>
  <sheetFormatPr defaultColWidth="9.140625" defaultRowHeight="15.75" outlineLevelRow="3" outlineLevelCol="1" x14ac:dyDescent="0.25"/>
  <cols>
    <col min="1" max="1" width="17.42578125" style="50" customWidth="1"/>
    <col min="2" max="2" width="71.140625" style="2" customWidth="1"/>
    <col min="3" max="3" width="38.140625" style="2" customWidth="1"/>
    <col min="4" max="4" width="15.5703125" style="2" customWidth="1"/>
    <col min="5" max="8" width="11.140625" style="2" bestFit="1" customWidth="1" outlineLevel="1"/>
    <col min="9" max="9" width="14" style="4" customWidth="1"/>
    <col min="10" max="10" width="19.140625" style="2" customWidth="1"/>
    <col min="11" max="11" width="21.140625" style="2" customWidth="1"/>
    <col min="12" max="12" width="53.28515625" style="2" customWidth="1"/>
    <col min="13" max="13" width="26.140625" style="2" customWidth="1"/>
    <col min="14" max="16384" width="9.140625" style="50"/>
  </cols>
  <sheetData>
    <row r="1" spans="1:13" s="1" customFormat="1" x14ac:dyDescent="0.25">
      <c r="B1" s="2"/>
      <c r="C1" s="3"/>
      <c r="I1" s="4"/>
      <c r="L1" s="5"/>
      <c r="M1" s="5" t="s">
        <v>0</v>
      </c>
    </row>
    <row r="2" spans="1:13" s="1" customFormat="1" x14ac:dyDescent="0.25">
      <c r="B2" s="2"/>
      <c r="C2" s="3"/>
      <c r="I2" s="4"/>
      <c r="L2" s="6"/>
      <c r="M2" s="6"/>
    </row>
    <row r="3" spans="1:13" s="1" customFormat="1" x14ac:dyDescent="0.25">
      <c r="B3" s="2"/>
      <c r="C3" s="3"/>
      <c r="D3" s="2"/>
      <c r="E3" s="7"/>
      <c r="F3" s="7"/>
      <c r="G3" s="7"/>
      <c r="H3" s="7"/>
      <c r="I3" s="4"/>
    </row>
    <row r="4" spans="1:13" s="1" customFormat="1" x14ac:dyDescent="0.25">
      <c r="B4" s="8" t="s">
        <v>1</v>
      </c>
      <c r="C4" s="9"/>
      <c r="D4" s="10" t="s">
        <v>2</v>
      </c>
      <c r="I4" s="11"/>
      <c r="J4" s="4" t="s">
        <v>3</v>
      </c>
      <c r="K4" s="10"/>
      <c r="L4" s="10"/>
      <c r="M4" s="10"/>
    </row>
    <row r="5" spans="1:13" s="1" customFormat="1" x14ac:dyDescent="0.25">
      <c r="C5" s="3"/>
      <c r="D5" s="12"/>
      <c r="I5" s="11"/>
      <c r="J5" s="2"/>
      <c r="K5" s="12"/>
      <c r="L5" s="12"/>
      <c r="M5" s="12"/>
    </row>
    <row r="6" spans="1:13" s="1" customFormat="1" x14ac:dyDescent="0.25">
      <c r="B6" s="13"/>
      <c r="C6" s="3"/>
      <c r="D6" s="12"/>
      <c r="I6" s="11"/>
      <c r="J6" s="2"/>
      <c r="K6" s="12"/>
      <c r="L6" s="12"/>
      <c r="M6" s="12"/>
    </row>
    <row r="7" spans="1:13" s="1" customFormat="1" x14ac:dyDescent="0.25">
      <c r="B7" s="13"/>
      <c r="C7" s="14"/>
      <c r="D7" s="12"/>
      <c r="I7" s="11"/>
      <c r="J7" s="2"/>
      <c r="K7" s="12"/>
      <c r="L7" s="12"/>
      <c r="M7" s="12"/>
    </row>
    <row r="8" spans="1:13" s="15" customFormat="1" x14ac:dyDescent="0.25">
      <c r="B8" s="16"/>
      <c r="C8" s="17"/>
      <c r="D8" s="18"/>
      <c r="I8" s="19"/>
      <c r="J8" s="20"/>
      <c r="K8" s="18"/>
      <c r="L8" s="18"/>
      <c r="M8" s="18"/>
    </row>
    <row r="9" spans="1:13" s="15" customFormat="1" x14ac:dyDescent="0.25">
      <c r="B9" s="16"/>
      <c r="C9" s="17"/>
      <c r="D9" s="18"/>
      <c r="I9" s="19"/>
      <c r="J9" s="20"/>
      <c r="K9" s="18"/>
      <c r="L9" s="18"/>
      <c r="M9" s="18"/>
    </row>
    <row r="10" spans="1:13" s="15" customFormat="1" x14ac:dyDescent="0.25">
      <c r="A10" s="98" t="s">
        <v>65</v>
      </c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</row>
    <row r="12" spans="1:13" s="15" customFormat="1" ht="31.5" x14ac:dyDescent="0.25">
      <c r="A12" s="21" t="s">
        <v>4</v>
      </c>
      <c r="B12" s="22" t="s">
        <v>5</v>
      </c>
      <c r="C12" s="23" t="s">
        <v>6</v>
      </c>
      <c r="D12" s="23" t="s">
        <v>7</v>
      </c>
      <c r="E12" s="23" t="s">
        <v>8</v>
      </c>
      <c r="F12" s="23" t="s">
        <v>9</v>
      </c>
      <c r="G12" s="23" t="s">
        <v>10</v>
      </c>
      <c r="H12" s="23" t="s">
        <v>11</v>
      </c>
      <c r="I12" s="22" t="s">
        <v>12</v>
      </c>
      <c r="J12" s="24" t="s">
        <v>13</v>
      </c>
      <c r="K12" s="24" t="s">
        <v>14</v>
      </c>
      <c r="L12" s="24" t="s">
        <v>15</v>
      </c>
      <c r="M12" s="24" t="s">
        <v>16</v>
      </c>
    </row>
    <row r="13" spans="1:13" s="29" customFormat="1" x14ac:dyDescent="0.25">
      <c r="A13" s="25" t="s">
        <v>17</v>
      </c>
      <c r="B13" s="26" t="s">
        <v>18</v>
      </c>
      <c r="C13" s="26"/>
      <c r="D13" s="27"/>
      <c r="E13" s="28"/>
      <c r="F13" s="28"/>
      <c r="G13" s="28"/>
      <c r="H13" s="28"/>
      <c r="I13" s="28"/>
      <c r="J13" s="27"/>
      <c r="K13" s="27"/>
      <c r="L13" s="27"/>
      <c r="M13" s="27"/>
    </row>
    <row r="14" spans="1:13" s="29" customFormat="1" x14ac:dyDescent="0.25">
      <c r="A14" s="30" t="s">
        <v>19</v>
      </c>
      <c r="B14" s="31" t="s">
        <v>20</v>
      </c>
      <c r="C14" s="31"/>
      <c r="D14" s="32"/>
      <c r="E14" s="33"/>
      <c r="F14" s="33"/>
      <c r="G14" s="33"/>
      <c r="H14" s="33"/>
      <c r="I14" s="33"/>
      <c r="J14" s="32"/>
      <c r="K14" s="32"/>
      <c r="L14" s="32"/>
      <c r="M14" s="32"/>
    </row>
    <row r="15" spans="1:13" s="38" customFormat="1" outlineLevel="1" x14ac:dyDescent="0.25">
      <c r="A15" s="34" t="s">
        <v>21</v>
      </c>
      <c r="B15" s="35" t="s">
        <v>22</v>
      </c>
      <c r="C15" s="35"/>
      <c r="D15" s="36"/>
      <c r="E15" s="36"/>
      <c r="F15" s="36"/>
      <c r="G15" s="36"/>
      <c r="H15" s="36"/>
      <c r="I15" s="36"/>
      <c r="J15" s="37"/>
      <c r="K15" s="37"/>
      <c r="L15" s="37"/>
      <c r="M15" s="37"/>
    </row>
    <row r="16" spans="1:13" s="38" customFormat="1" outlineLevel="2" x14ac:dyDescent="0.25">
      <c r="A16" s="39" t="s">
        <v>23</v>
      </c>
      <c r="B16" s="40" t="s">
        <v>22</v>
      </c>
      <c r="C16" s="40"/>
      <c r="D16" s="41"/>
      <c r="E16" s="41"/>
      <c r="F16" s="41"/>
      <c r="G16" s="41"/>
      <c r="H16" s="41"/>
      <c r="I16" s="41"/>
      <c r="J16" s="42"/>
      <c r="K16" s="42">
        <f>K17+K19</f>
        <v>0</v>
      </c>
      <c r="L16" s="42"/>
      <c r="M16" s="42"/>
    </row>
    <row r="17" spans="1:13" s="38" customFormat="1" outlineLevel="3" x14ac:dyDescent="0.25">
      <c r="A17" s="30"/>
      <c r="B17" s="43" t="s">
        <v>24</v>
      </c>
      <c r="C17" s="43"/>
      <c r="D17" s="44"/>
      <c r="E17" s="44"/>
      <c r="F17" s="44"/>
      <c r="G17" s="44"/>
      <c r="H17" s="44"/>
      <c r="I17" s="44"/>
      <c r="J17" s="45"/>
      <c r="K17" s="45">
        <f>SUM(K18:K18)</f>
        <v>0</v>
      </c>
      <c r="L17" s="45"/>
      <c r="M17" s="45"/>
    </row>
    <row r="18" spans="1:13" ht="41.25" customHeight="1" outlineLevel="3" x14ac:dyDescent="0.25">
      <c r="A18" s="46"/>
      <c r="B18" s="47" t="s">
        <v>25</v>
      </c>
      <c r="C18" s="47"/>
      <c r="D18" s="48" t="s">
        <v>26</v>
      </c>
      <c r="E18" s="44">
        <v>54</v>
      </c>
      <c r="F18" s="44">
        <v>54</v>
      </c>
      <c r="G18" s="44">
        <v>53</v>
      </c>
      <c r="H18" s="44">
        <v>52</v>
      </c>
      <c r="I18" s="45">
        <f>SUM(E18:H18)</f>
        <v>213</v>
      </c>
      <c r="J18" s="49">
        <f>VLOOKUP(B18,работа!$B$9:$J$22,9,0)</f>
        <v>0</v>
      </c>
      <c r="K18" s="49">
        <f t="shared" ref="K18" si="0">I18*J18</f>
        <v>0</v>
      </c>
      <c r="L18" s="49"/>
      <c r="M18" s="49"/>
    </row>
    <row r="19" spans="1:13" ht="18" customHeight="1" outlineLevel="3" x14ac:dyDescent="0.25">
      <c r="A19" s="51"/>
      <c r="B19" s="52" t="s">
        <v>27</v>
      </c>
      <c r="C19" s="21"/>
      <c r="D19" s="53"/>
      <c r="E19" s="53"/>
      <c r="F19" s="53"/>
      <c r="G19" s="53"/>
      <c r="H19" s="53"/>
      <c r="I19" s="53"/>
      <c r="J19" s="54"/>
      <c r="K19" s="54">
        <f>SUM(K20:K22)</f>
        <v>0</v>
      </c>
      <c r="L19" s="54"/>
      <c r="M19" s="54"/>
    </row>
    <row r="20" spans="1:13" ht="66.75" customHeight="1" outlineLevel="3" x14ac:dyDescent="0.25">
      <c r="A20" s="51"/>
      <c r="B20" s="55" t="s">
        <v>28</v>
      </c>
      <c r="C20" s="56" t="s">
        <v>58</v>
      </c>
      <c r="D20" s="56" t="s">
        <v>29</v>
      </c>
      <c r="E20" s="56">
        <v>3</v>
      </c>
      <c r="F20" s="56">
        <v>3</v>
      </c>
      <c r="G20" s="56">
        <v>3</v>
      </c>
      <c r="H20" s="56">
        <v>3</v>
      </c>
      <c r="I20" s="53">
        <f t="shared" ref="I20:I22" si="1">SUM(E20:H20)</f>
        <v>12</v>
      </c>
      <c r="J20" s="57">
        <f>VLOOKUP(B20,материалы!B8:$J$10,9,0)</f>
        <v>0</v>
      </c>
      <c r="K20" s="57">
        <f>I20*J20</f>
        <v>0</v>
      </c>
      <c r="L20" s="93" t="s">
        <v>68</v>
      </c>
      <c r="M20" s="58" t="s">
        <v>61</v>
      </c>
    </row>
    <row r="21" spans="1:13" ht="66.75" customHeight="1" outlineLevel="3" x14ac:dyDescent="0.25">
      <c r="A21" s="51"/>
      <c r="B21" s="55" t="s">
        <v>30</v>
      </c>
      <c r="C21" s="59" t="s">
        <v>59</v>
      </c>
      <c r="D21" s="56" t="s">
        <v>29</v>
      </c>
      <c r="E21" s="56">
        <v>3</v>
      </c>
      <c r="F21" s="56">
        <v>3</v>
      </c>
      <c r="G21" s="56">
        <v>2</v>
      </c>
      <c r="H21" s="56">
        <v>1</v>
      </c>
      <c r="I21" s="53">
        <f t="shared" si="1"/>
        <v>9</v>
      </c>
      <c r="J21" s="57">
        <f>VLOOKUP(B21,материалы!B9:$J$10,9,0)</f>
        <v>0</v>
      </c>
      <c r="K21" s="57">
        <f>I21*J21</f>
        <v>0</v>
      </c>
      <c r="L21" s="93" t="s">
        <v>69</v>
      </c>
      <c r="M21" s="58" t="s">
        <v>61</v>
      </c>
    </row>
    <row r="22" spans="1:13" ht="66.75" customHeight="1" outlineLevel="3" x14ac:dyDescent="0.25">
      <c r="A22" s="51"/>
      <c r="B22" s="55" t="s">
        <v>31</v>
      </c>
      <c r="C22" s="59" t="s">
        <v>60</v>
      </c>
      <c r="D22" s="56" t="s">
        <v>29</v>
      </c>
      <c r="E22" s="56"/>
      <c r="F22" s="56"/>
      <c r="G22" s="56">
        <v>1</v>
      </c>
      <c r="H22" s="56">
        <v>2</v>
      </c>
      <c r="I22" s="53">
        <f t="shared" si="1"/>
        <v>3</v>
      </c>
      <c r="J22" s="57">
        <f>VLOOKUP(B22,материалы!B10:$J$10,9,0)</f>
        <v>0</v>
      </c>
      <c r="K22" s="57">
        <f>I22*J22</f>
        <v>0</v>
      </c>
      <c r="L22" s="93" t="s">
        <v>70</v>
      </c>
      <c r="M22" s="58" t="s">
        <v>61</v>
      </c>
    </row>
    <row r="23" spans="1:13" s="38" customFormat="1" ht="37.5" customHeight="1" outlineLevel="1" x14ac:dyDescent="0.25">
      <c r="A23" s="34" t="s">
        <v>32</v>
      </c>
      <c r="B23" s="35" t="s">
        <v>33</v>
      </c>
      <c r="C23" s="35"/>
      <c r="D23" s="36"/>
      <c r="E23" s="36"/>
      <c r="F23" s="36"/>
      <c r="G23" s="36"/>
      <c r="H23" s="36"/>
      <c r="I23" s="36"/>
      <c r="J23" s="37"/>
      <c r="K23" s="37"/>
      <c r="L23" s="37"/>
      <c r="M23" s="37"/>
    </row>
    <row r="24" spans="1:13" s="38" customFormat="1" ht="37.5" customHeight="1" outlineLevel="2" x14ac:dyDescent="0.25">
      <c r="A24" s="39" t="s">
        <v>34</v>
      </c>
      <c r="B24" s="40" t="s">
        <v>33</v>
      </c>
      <c r="C24" s="40"/>
      <c r="D24" s="41"/>
      <c r="E24" s="41"/>
      <c r="F24" s="41"/>
      <c r="G24" s="41"/>
      <c r="H24" s="41"/>
      <c r="I24" s="41"/>
      <c r="J24" s="42"/>
      <c r="K24" s="42">
        <f>K25+K28</f>
        <v>0</v>
      </c>
      <c r="L24" s="42"/>
      <c r="M24" s="42"/>
    </row>
    <row r="25" spans="1:13" s="38" customFormat="1" ht="21.75" customHeight="1" outlineLevel="3" x14ac:dyDescent="0.25">
      <c r="A25" s="30"/>
      <c r="B25" s="43" t="s">
        <v>24</v>
      </c>
      <c r="C25" s="43"/>
      <c r="D25" s="44"/>
      <c r="E25" s="44"/>
      <c r="F25" s="44"/>
      <c r="G25" s="44"/>
      <c r="H25" s="44"/>
      <c r="I25" s="44"/>
      <c r="J25" s="45"/>
      <c r="K25" s="45">
        <f>SUM(K26:K27)</f>
        <v>0</v>
      </c>
      <c r="L25" s="45"/>
      <c r="M25" s="45"/>
    </row>
    <row r="26" spans="1:13" s="38" customFormat="1" ht="33.75" customHeight="1" outlineLevel="3" x14ac:dyDescent="0.25">
      <c r="A26" s="46"/>
      <c r="B26" s="47" t="s">
        <v>35</v>
      </c>
      <c r="C26" s="47"/>
      <c r="D26" s="48" t="s">
        <v>36</v>
      </c>
      <c r="E26" s="48"/>
      <c r="F26" s="48"/>
      <c r="G26" s="48"/>
      <c r="H26" s="48"/>
      <c r="I26" s="60">
        <v>1</v>
      </c>
      <c r="J26" s="49">
        <f>VLOOKUP(B26,работа!$B$9:$J$22,9,0)</f>
        <v>0</v>
      </c>
      <c r="K26" s="49">
        <f>I26*J26</f>
        <v>0</v>
      </c>
      <c r="L26" s="99" t="s">
        <v>37</v>
      </c>
      <c r="M26" s="101"/>
    </row>
    <row r="27" spans="1:13" s="38" customFormat="1" ht="33.75" customHeight="1" outlineLevel="3" x14ac:dyDescent="0.25">
      <c r="A27" s="46"/>
      <c r="B27" s="47" t="s">
        <v>38</v>
      </c>
      <c r="C27" s="47"/>
      <c r="D27" s="48" t="s">
        <v>36</v>
      </c>
      <c r="E27" s="48"/>
      <c r="F27" s="48"/>
      <c r="G27" s="48"/>
      <c r="H27" s="48"/>
      <c r="I27" s="60">
        <v>1</v>
      </c>
      <c r="J27" s="49">
        <f>VLOOKUP(B27,работа!$B$9:$J$22,9,0)</f>
        <v>0</v>
      </c>
      <c r="K27" s="49">
        <f>I27*J27</f>
        <v>0</v>
      </c>
      <c r="L27" s="100"/>
      <c r="M27" s="102"/>
    </row>
    <row r="28" spans="1:13" s="38" customFormat="1" outlineLevel="3" x14ac:dyDescent="0.25">
      <c r="A28" s="51"/>
      <c r="B28" s="52" t="s">
        <v>27</v>
      </c>
      <c r="C28" s="52"/>
      <c r="D28" s="53"/>
      <c r="E28" s="53"/>
      <c r="F28" s="53"/>
      <c r="G28" s="53"/>
      <c r="H28" s="53"/>
      <c r="I28" s="53"/>
      <c r="J28" s="54"/>
      <c r="K28" s="54">
        <f>SUM(K29)</f>
        <v>0</v>
      </c>
      <c r="L28" s="54"/>
      <c r="M28" s="54"/>
    </row>
    <row r="29" spans="1:13" s="38" customFormat="1" outlineLevel="3" x14ac:dyDescent="0.25">
      <c r="A29" s="51"/>
      <c r="B29" s="52" t="s">
        <v>39</v>
      </c>
      <c r="C29" s="61"/>
      <c r="D29" s="53"/>
      <c r="E29" s="53"/>
      <c r="F29" s="53"/>
      <c r="G29" s="53"/>
      <c r="H29" s="53"/>
      <c r="I29" s="53"/>
      <c r="J29" s="54"/>
      <c r="K29" s="57">
        <f t="shared" ref="K29" si="2">I29*J29</f>
        <v>0</v>
      </c>
      <c r="L29" s="57"/>
      <c r="M29" s="57"/>
    </row>
    <row r="30" spans="1:13" s="38" customFormat="1" ht="18.75" outlineLevel="3" x14ac:dyDescent="0.25">
      <c r="A30" s="62" t="s">
        <v>40</v>
      </c>
      <c r="B30" s="63" t="s">
        <v>41</v>
      </c>
      <c r="C30" s="64"/>
      <c r="D30" s="65"/>
      <c r="E30" s="65"/>
      <c r="F30" s="65"/>
      <c r="G30" s="65"/>
      <c r="H30" s="65"/>
      <c r="I30" s="65"/>
      <c r="J30" s="65"/>
      <c r="K30" s="65"/>
      <c r="L30" s="65"/>
      <c r="M30" s="65"/>
    </row>
    <row r="31" spans="1:13" s="38" customFormat="1" ht="18.75" outlineLevel="3" x14ac:dyDescent="0.25">
      <c r="A31" s="66" t="s">
        <v>42</v>
      </c>
      <c r="B31" s="67" t="s">
        <v>41</v>
      </c>
      <c r="C31" s="68"/>
      <c r="D31" s="69"/>
      <c r="E31" s="69"/>
      <c r="F31" s="69"/>
      <c r="G31" s="69"/>
      <c r="H31" s="69"/>
      <c r="I31" s="69"/>
      <c r="J31" s="42"/>
      <c r="K31" s="42">
        <f>K32+K34</f>
        <v>0</v>
      </c>
      <c r="L31" s="69"/>
      <c r="M31" s="69"/>
    </row>
    <row r="32" spans="1:13" s="38" customFormat="1" ht="18.75" outlineLevel="3" x14ac:dyDescent="0.25">
      <c r="A32" s="70"/>
      <c r="B32" s="71" t="s">
        <v>24</v>
      </c>
      <c r="C32" s="72"/>
      <c r="D32" s="73"/>
      <c r="E32" s="73"/>
      <c r="F32" s="73"/>
      <c r="G32" s="73"/>
      <c r="H32" s="73"/>
      <c r="I32" s="73"/>
      <c r="J32" s="45"/>
      <c r="K32" s="45">
        <f>SUM(K33)</f>
        <v>0</v>
      </c>
      <c r="L32" s="73"/>
      <c r="M32" s="73"/>
    </row>
    <row r="33" spans="1:13" s="38" customFormat="1" ht="54.75" customHeight="1" outlineLevel="3" x14ac:dyDescent="0.25">
      <c r="A33" s="48"/>
      <c r="B33" s="74" t="s">
        <v>41</v>
      </c>
      <c r="C33" s="75"/>
      <c r="D33" s="76" t="s">
        <v>26</v>
      </c>
      <c r="E33" s="76">
        <v>3</v>
      </c>
      <c r="F33" s="76">
        <v>3</v>
      </c>
      <c r="G33" s="76">
        <v>3</v>
      </c>
      <c r="H33" s="76">
        <v>3</v>
      </c>
      <c r="I33" s="44">
        <f>SUM(E33:H33)</f>
        <v>12</v>
      </c>
      <c r="J33" s="49">
        <f>работа!J18</f>
        <v>0</v>
      </c>
      <c r="K33" s="49">
        <f>I33*J33</f>
        <v>0</v>
      </c>
      <c r="L33" s="77" t="s">
        <v>43</v>
      </c>
      <c r="M33" s="76"/>
    </row>
    <row r="34" spans="1:13" s="38" customFormat="1" ht="18.75" outlineLevel="3" x14ac:dyDescent="0.25">
      <c r="A34" s="56"/>
      <c r="B34" s="78" t="s">
        <v>27</v>
      </c>
      <c r="C34" s="79"/>
      <c r="D34" s="80"/>
      <c r="E34" s="80"/>
      <c r="F34" s="80"/>
      <c r="G34" s="80"/>
      <c r="H34" s="80"/>
      <c r="I34" s="80"/>
      <c r="J34" s="80"/>
      <c r="K34" s="54">
        <f>SUM(K35)</f>
        <v>0</v>
      </c>
      <c r="L34" s="80"/>
      <c r="M34" s="80"/>
    </row>
    <row r="35" spans="1:13" s="38" customFormat="1" ht="18.75" outlineLevel="3" x14ac:dyDescent="0.25">
      <c r="A35" s="56"/>
      <c r="B35" s="78" t="s">
        <v>39</v>
      </c>
      <c r="C35" s="79"/>
      <c r="D35" s="80"/>
      <c r="E35" s="80"/>
      <c r="F35" s="80"/>
      <c r="G35" s="80"/>
      <c r="H35" s="80"/>
      <c r="I35" s="80"/>
      <c r="J35" s="80"/>
      <c r="K35" s="57">
        <f t="shared" ref="K35" si="3">I35*J35</f>
        <v>0</v>
      </c>
      <c r="L35" s="80"/>
      <c r="M35" s="80"/>
    </row>
    <row r="36" spans="1:13" s="38" customFormat="1" ht="18.75" outlineLevel="3" x14ac:dyDescent="0.25">
      <c r="A36" s="62" t="s">
        <v>44</v>
      </c>
      <c r="B36" s="63" t="s">
        <v>45</v>
      </c>
      <c r="C36" s="64"/>
      <c r="D36" s="65"/>
      <c r="E36" s="65"/>
      <c r="F36" s="65"/>
      <c r="G36" s="65"/>
      <c r="H36" s="65"/>
      <c r="I36" s="65"/>
      <c r="J36" s="65"/>
      <c r="K36" s="65"/>
      <c r="L36" s="65"/>
      <c r="M36" s="65"/>
    </row>
    <row r="37" spans="1:13" s="38" customFormat="1" ht="18.75" outlineLevel="3" x14ac:dyDescent="0.25">
      <c r="A37" s="66" t="s">
        <v>46</v>
      </c>
      <c r="B37" s="67" t="s">
        <v>45</v>
      </c>
      <c r="C37" s="68"/>
      <c r="D37" s="69"/>
      <c r="E37" s="69"/>
      <c r="F37" s="69"/>
      <c r="G37" s="69"/>
      <c r="H37" s="69"/>
      <c r="I37" s="69"/>
      <c r="J37" s="69"/>
      <c r="K37" s="42">
        <f>K38+K40</f>
        <v>0</v>
      </c>
      <c r="L37" s="69"/>
      <c r="M37" s="69"/>
    </row>
    <row r="38" spans="1:13" s="38" customFormat="1" ht="18.75" outlineLevel="3" x14ac:dyDescent="0.25">
      <c r="A38" s="70"/>
      <c r="B38" s="71" t="s">
        <v>24</v>
      </c>
      <c r="C38" s="72"/>
      <c r="D38" s="73"/>
      <c r="E38" s="73"/>
      <c r="F38" s="73"/>
      <c r="G38" s="73"/>
      <c r="H38" s="73"/>
      <c r="I38" s="73"/>
      <c r="J38" s="73"/>
      <c r="K38" s="45">
        <f>SUM(K39)</f>
        <v>0</v>
      </c>
      <c r="L38" s="73"/>
      <c r="M38" s="73"/>
    </row>
    <row r="39" spans="1:13" s="38" customFormat="1" ht="58.5" customHeight="1" outlineLevel="3" x14ac:dyDescent="0.25">
      <c r="A39" s="48"/>
      <c r="B39" s="74" t="s">
        <v>47</v>
      </c>
      <c r="C39" s="75"/>
      <c r="D39" s="76" t="s">
        <v>48</v>
      </c>
      <c r="E39" s="76"/>
      <c r="F39" s="76"/>
      <c r="G39" s="76"/>
      <c r="H39" s="76"/>
      <c r="I39" s="81">
        <f>SUM(I20:I22)*0.08</f>
        <v>1.92</v>
      </c>
      <c r="J39" s="49">
        <f>VLOOKUP(B39,работа!$B$9:$J$22,9,0)</f>
        <v>0</v>
      </c>
      <c r="K39" s="49">
        <f>I39*J39</f>
        <v>0</v>
      </c>
      <c r="L39" s="82" t="s">
        <v>49</v>
      </c>
      <c r="M39" s="76"/>
    </row>
    <row r="40" spans="1:13" s="38" customFormat="1" ht="18.75" outlineLevel="3" x14ac:dyDescent="0.25">
      <c r="A40" s="56"/>
      <c r="B40" s="78" t="s">
        <v>27</v>
      </c>
      <c r="C40" s="79"/>
      <c r="D40" s="80"/>
      <c r="E40" s="80"/>
      <c r="F40" s="80"/>
      <c r="G40" s="80"/>
      <c r="H40" s="80"/>
      <c r="I40" s="80"/>
      <c r="J40" s="80"/>
      <c r="K40" s="54">
        <f>SUM(K41)</f>
        <v>0</v>
      </c>
      <c r="L40" s="80"/>
      <c r="M40" s="80"/>
    </row>
    <row r="41" spans="1:13" s="38" customFormat="1" ht="18.75" outlineLevel="3" x14ac:dyDescent="0.25">
      <c r="A41" s="56"/>
      <c r="B41" s="78" t="s">
        <v>39</v>
      </c>
      <c r="C41" s="79"/>
      <c r="D41" s="80"/>
      <c r="E41" s="80"/>
      <c r="F41" s="80"/>
      <c r="G41" s="80"/>
      <c r="H41" s="80"/>
      <c r="I41" s="80"/>
      <c r="J41" s="80"/>
      <c r="K41" s="57">
        <f t="shared" ref="K41" si="4">I41*J41</f>
        <v>0</v>
      </c>
      <c r="L41" s="80"/>
      <c r="M41" s="80"/>
    </row>
    <row r="42" spans="1:13" ht="19.5" customHeight="1" x14ac:dyDescent="0.25">
      <c r="A42" s="83"/>
      <c r="B42" s="103" t="s">
        <v>62</v>
      </c>
      <c r="C42" s="104"/>
      <c r="D42" s="104"/>
      <c r="E42" s="104"/>
      <c r="F42" s="104"/>
      <c r="G42" s="104"/>
      <c r="H42" s="104"/>
      <c r="I42" s="104"/>
      <c r="J42" s="105"/>
      <c r="K42" s="37">
        <f>K24+K16+K31+K37</f>
        <v>0</v>
      </c>
      <c r="L42" s="37"/>
      <c r="M42" s="84"/>
    </row>
    <row r="43" spans="1:13" ht="19.5" customHeight="1" x14ac:dyDescent="0.25">
      <c r="A43" s="85"/>
      <c r="B43" s="94" t="s">
        <v>50</v>
      </c>
      <c r="C43" s="95"/>
      <c r="D43" s="95"/>
      <c r="E43" s="95"/>
      <c r="F43" s="95"/>
      <c r="G43" s="95"/>
      <c r="H43" s="95"/>
      <c r="I43" s="95"/>
      <c r="J43" s="96"/>
      <c r="K43" s="86">
        <f>K17+K25+K32+K38</f>
        <v>0</v>
      </c>
      <c r="L43" s="86"/>
      <c r="M43" s="87"/>
    </row>
    <row r="44" spans="1:13" ht="19.5" customHeight="1" x14ac:dyDescent="0.25">
      <c r="A44" s="85"/>
      <c r="B44" s="94" t="s">
        <v>51</v>
      </c>
      <c r="C44" s="95"/>
      <c r="D44" s="95"/>
      <c r="E44" s="95"/>
      <c r="F44" s="95"/>
      <c r="G44" s="95"/>
      <c r="H44" s="95"/>
      <c r="I44" s="95"/>
      <c r="J44" s="96"/>
      <c r="K44" s="86">
        <f>K19+K28+K34+K40</f>
        <v>0</v>
      </c>
      <c r="L44" s="86"/>
      <c r="M44" s="87"/>
    </row>
    <row r="45" spans="1:13" ht="19.5" customHeight="1" x14ac:dyDescent="0.25">
      <c r="A45" s="85"/>
      <c r="B45" s="94" t="s">
        <v>52</v>
      </c>
      <c r="C45" s="95"/>
      <c r="D45" s="95"/>
      <c r="E45" s="95"/>
      <c r="F45" s="95"/>
      <c r="G45" s="95"/>
      <c r="H45" s="95"/>
      <c r="I45" s="95"/>
      <c r="J45" s="96"/>
      <c r="K45" s="86" t="s">
        <v>53</v>
      </c>
      <c r="L45" s="86"/>
      <c r="M45" s="87"/>
    </row>
    <row r="46" spans="1:13" x14ac:dyDescent="0.25">
      <c r="B46" s="4"/>
      <c r="C46" s="4"/>
      <c r="J46" s="88"/>
      <c r="K46" s="88"/>
      <c r="L46" s="88"/>
      <c r="M46" s="89"/>
    </row>
    <row r="47" spans="1:13" x14ac:dyDescent="0.25">
      <c r="A47" s="15"/>
      <c r="B47" s="90" t="s">
        <v>54</v>
      </c>
      <c r="C47" s="17"/>
      <c r="D47" s="15"/>
      <c r="E47" s="15"/>
      <c r="F47" s="15"/>
      <c r="G47" s="15"/>
      <c r="H47" s="15"/>
      <c r="I47" s="91"/>
      <c r="J47" s="89"/>
      <c r="K47" s="89"/>
      <c r="L47" s="89"/>
      <c r="M47" s="89"/>
    </row>
    <row r="48" spans="1:13" ht="51" customHeight="1" x14ac:dyDescent="0.25">
      <c r="A48" s="3" t="s">
        <v>39</v>
      </c>
      <c r="B48" s="97" t="s">
        <v>55</v>
      </c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</row>
    <row r="49" spans="1:13" s="92" customFormat="1" ht="39" customHeight="1" x14ac:dyDescent="0.25">
      <c r="A49" s="3" t="s">
        <v>39</v>
      </c>
      <c r="B49" s="97" t="s">
        <v>56</v>
      </c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</row>
    <row r="50" spans="1:13" s="92" customFormat="1" ht="27" customHeight="1" x14ac:dyDescent="0.25">
      <c r="A50" s="3" t="s">
        <v>39</v>
      </c>
      <c r="B50" s="97" t="s">
        <v>57</v>
      </c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</row>
    <row r="51" spans="1:13" s="92" customFormat="1" x14ac:dyDescent="0.25">
      <c r="A51" s="3" t="s">
        <v>39</v>
      </c>
      <c r="B51" s="106" t="s">
        <v>71</v>
      </c>
      <c r="C51" s="106"/>
      <c r="D51" s="106"/>
      <c r="E51" s="106"/>
      <c r="F51" s="106"/>
      <c r="G51" s="106"/>
      <c r="H51" s="2"/>
      <c r="I51" s="4"/>
      <c r="J51" s="88"/>
      <c r="K51" s="88"/>
      <c r="L51" s="88"/>
      <c r="M51" s="88"/>
    </row>
    <row r="52" spans="1:13" s="92" customFormat="1" x14ac:dyDescent="0.25">
      <c r="B52" s="2"/>
      <c r="C52" s="2"/>
      <c r="D52" s="2"/>
      <c r="E52" s="2"/>
      <c r="F52" s="2"/>
      <c r="G52" s="2"/>
      <c r="H52" s="2"/>
      <c r="I52" s="4"/>
      <c r="J52" s="88"/>
      <c r="K52" s="88"/>
      <c r="L52" s="88"/>
      <c r="M52" s="88"/>
    </row>
    <row r="53" spans="1:13" s="92" customFormat="1" x14ac:dyDescent="0.25">
      <c r="B53" s="2"/>
      <c r="C53" s="2"/>
      <c r="D53" s="2"/>
      <c r="E53" s="2"/>
      <c r="F53" s="2"/>
      <c r="G53" s="2"/>
      <c r="H53" s="2"/>
      <c r="I53" s="4"/>
      <c r="J53" s="88"/>
      <c r="K53" s="88"/>
      <c r="L53" s="88"/>
      <c r="M53" s="88"/>
    </row>
    <row r="54" spans="1:13" s="92" customFormat="1" x14ac:dyDescent="0.25">
      <c r="B54" s="2"/>
      <c r="C54" s="2"/>
      <c r="D54" s="2"/>
      <c r="E54" s="2"/>
      <c r="F54" s="2"/>
      <c r="G54" s="2"/>
      <c r="H54" s="2"/>
      <c r="I54" s="4"/>
      <c r="J54" s="88"/>
      <c r="K54" s="88"/>
      <c r="L54" s="88"/>
      <c r="M54" s="88"/>
    </row>
    <row r="55" spans="1:13" s="92" customFormat="1" x14ac:dyDescent="0.25">
      <c r="B55" s="2"/>
      <c r="C55" s="2"/>
      <c r="D55" s="2"/>
      <c r="E55" s="2"/>
      <c r="F55" s="2"/>
      <c r="G55" s="2"/>
      <c r="H55" s="2"/>
      <c r="I55" s="4"/>
      <c r="J55" s="88"/>
      <c r="K55" s="88"/>
      <c r="L55" s="88"/>
      <c r="M55" s="88"/>
    </row>
    <row r="56" spans="1:13" s="92" customFormat="1" x14ac:dyDescent="0.25">
      <c r="B56" s="2"/>
      <c r="C56" s="2"/>
      <c r="D56" s="2"/>
      <c r="E56" s="2"/>
      <c r="F56" s="2"/>
      <c r="G56" s="2"/>
      <c r="H56" s="2"/>
      <c r="I56" s="4"/>
      <c r="J56" s="88"/>
      <c r="K56" s="88"/>
      <c r="L56" s="88"/>
      <c r="M56" s="88"/>
    </row>
    <row r="57" spans="1:13" s="92" customFormat="1" x14ac:dyDescent="0.25">
      <c r="B57" s="2"/>
      <c r="C57" s="2"/>
      <c r="D57" s="2"/>
      <c r="E57" s="2"/>
      <c r="F57" s="2"/>
      <c r="G57" s="2"/>
      <c r="H57" s="2"/>
      <c r="I57" s="4"/>
      <c r="J57" s="88"/>
      <c r="K57" s="88"/>
      <c r="L57" s="88"/>
      <c r="M57" s="88"/>
    </row>
    <row r="58" spans="1:13" s="92" customFormat="1" x14ac:dyDescent="0.25">
      <c r="B58" s="2"/>
      <c r="C58" s="2"/>
      <c r="D58" s="2"/>
      <c r="E58" s="2"/>
      <c r="F58" s="2"/>
      <c r="G58" s="2"/>
      <c r="H58" s="2"/>
      <c r="I58" s="4"/>
      <c r="J58" s="88"/>
      <c r="K58" s="88"/>
      <c r="L58" s="88"/>
      <c r="M58" s="88"/>
    </row>
    <row r="59" spans="1:13" s="92" customFormat="1" x14ac:dyDescent="0.25">
      <c r="B59" s="2"/>
      <c r="C59" s="2"/>
      <c r="D59" s="2"/>
      <c r="E59" s="2"/>
      <c r="F59" s="2"/>
      <c r="G59" s="2"/>
      <c r="H59" s="2"/>
      <c r="I59" s="4"/>
      <c r="J59" s="88"/>
      <c r="K59" s="88"/>
      <c r="L59" s="88"/>
      <c r="M59" s="88"/>
    </row>
  </sheetData>
  <mergeCells count="11">
    <mergeCell ref="B51:G51"/>
    <mergeCell ref="B45:J45"/>
    <mergeCell ref="B48:M48"/>
    <mergeCell ref="B49:M49"/>
    <mergeCell ref="B50:M50"/>
    <mergeCell ref="A10:M10"/>
    <mergeCell ref="L26:L27"/>
    <mergeCell ref="M26:M27"/>
    <mergeCell ref="B42:J42"/>
    <mergeCell ref="B43:J43"/>
    <mergeCell ref="B44:J44"/>
  </mergeCells>
  <pageMargins left="0.25" right="0.25" top="0.75" bottom="0.75" header="0.3" footer="0.3"/>
  <pageSetup paperSize="9" scale="4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44939-7840-440C-9E8F-70D214F0F6AC}">
  <sheetPr>
    <pageSetUpPr fitToPage="1"/>
  </sheetPr>
  <dimension ref="A1:M37"/>
  <sheetViews>
    <sheetView view="pageBreakPreview" zoomScale="55" zoomScaleNormal="70" zoomScaleSheetLayoutView="55" workbookViewId="0">
      <selection activeCell="I9" sqref="I9"/>
    </sheetView>
  </sheetViews>
  <sheetFormatPr defaultColWidth="9.140625" defaultRowHeight="15.75" outlineLevelRow="3" outlineLevelCol="1" x14ac:dyDescent="0.25"/>
  <cols>
    <col min="1" max="1" width="17.42578125" style="50" customWidth="1"/>
    <col min="2" max="2" width="71.140625" style="2" customWidth="1"/>
    <col min="3" max="3" width="38.140625" style="2" customWidth="1"/>
    <col min="4" max="4" width="15.5703125" style="2" customWidth="1"/>
    <col min="5" max="8" width="11.140625" style="2" bestFit="1" customWidth="1" outlineLevel="1"/>
    <col min="9" max="9" width="14" style="4" customWidth="1"/>
    <col min="10" max="10" width="19.140625" style="2" customWidth="1"/>
    <col min="11" max="11" width="21.140625" style="2" customWidth="1"/>
    <col min="12" max="12" width="29.140625" style="2" customWidth="1"/>
    <col min="13" max="13" width="26.140625" style="2" customWidth="1"/>
    <col min="14" max="16384" width="9.140625" style="50"/>
  </cols>
  <sheetData>
    <row r="1" spans="1:13" s="15" customFormat="1" x14ac:dyDescent="0.25">
      <c r="A1" s="98" t="s">
        <v>66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</row>
    <row r="3" spans="1:13" s="15" customFormat="1" ht="31.5" x14ac:dyDescent="0.25">
      <c r="A3" s="21" t="s">
        <v>4</v>
      </c>
      <c r="B3" s="22" t="s">
        <v>5</v>
      </c>
      <c r="C3" s="23" t="s">
        <v>6</v>
      </c>
      <c r="D3" s="23" t="s">
        <v>7</v>
      </c>
      <c r="E3" s="23" t="s">
        <v>8</v>
      </c>
      <c r="F3" s="23" t="s">
        <v>9</v>
      </c>
      <c r="G3" s="23" t="s">
        <v>10</v>
      </c>
      <c r="H3" s="23" t="s">
        <v>11</v>
      </c>
      <c r="I3" s="22" t="s">
        <v>12</v>
      </c>
      <c r="J3" s="24" t="s">
        <v>13</v>
      </c>
      <c r="K3" s="24" t="s">
        <v>14</v>
      </c>
      <c r="L3" s="24" t="s">
        <v>15</v>
      </c>
      <c r="M3" s="24" t="s">
        <v>16</v>
      </c>
    </row>
    <row r="4" spans="1:13" s="29" customFormat="1" x14ac:dyDescent="0.25">
      <c r="A4" s="25" t="s">
        <v>17</v>
      </c>
      <c r="B4" s="26" t="s">
        <v>18</v>
      </c>
      <c r="C4" s="26"/>
      <c r="D4" s="27"/>
      <c r="E4" s="28"/>
      <c r="F4" s="28"/>
      <c r="G4" s="28"/>
      <c r="H4" s="28"/>
      <c r="I4" s="28"/>
      <c r="J4" s="27"/>
      <c r="K4" s="27"/>
      <c r="L4" s="27"/>
      <c r="M4" s="27"/>
    </row>
    <row r="5" spans="1:13" s="29" customFormat="1" x14ac:dyDescent="0.25">
      <c r="A5" s="30" t="s">
        <v>19</v>
      </c>
      <c r="B5" s="31" t="s">
        <v>20</v>
      </c>
      <c r="C5" s="31"/>
      <c r="D5" s="32"/>
      <c r="E5" s="33"/>
      <c r="F5" s="33"/>
      <c r="G5" s="33"/>
      <c r="H5" s="33"/>
      <c r="I5" s="33"/>
      <c r="J5" s="32"/>
      <c r="K5" s="32"/>
      <c r="L5" s="32"/>
      <c r="M5" s="32"/>
    </row>
    <row r="6" spans="1:13" s="38" customFormat="1" outlineLevel="1" x14ac:dyDescent="0.25">
      <c r="A6" s="34" t="s">
        <v>21</v>
      </c>
      <c r="B6" s="35" t="s">
        <v>22</v>
      </c>
      <c r="C6" s="35"/>
      <c r="D6" s="36"/>
      <c r="E6" s="36"/>
      <c r="F6" s="36"/>
      <c r="G6" s="36"/>
      <c r="H6" s="36"/>
      <c r="I6" s="36"/>
      <c r="J6" s="37"/>
      <c r="K6" s="37"/>
      <c r="L6" s="37"/>
      <c r="M6" s="37"/>
    </row>
    <row r="7" spans="1:13" s="38" customFormat="1" outlineLevel="2" x14ac:dyDescent="0.25">
      <c r="A7" s="39" t="s">
        <v>23</v>
      </c>
      <c r="B7" s="40" t="s">
        <v>22</v>
      </c>
      <c r="C7" s="40"/>
      <c r="D7" s="41"/>
      <c r="E7" s="41"/>
      <c r="F7" s="41"/>
      <c r="G7" s="41"/>
      <c r="H7" s="41"/>
      <c r="I7" s="41"/>
      <c r="J7" s="42"/>
      <c r="K7" s="42"/>
      <c r="L7" s="42"/>
      <c r="M7" s="42"/>
    </row>
    <row r="8" spans="1:13" s="38" customFormat="1" outlineLevel="3" x14ac:dyDescent="0.25">
      <c r="A8" s="30"/>
      <c r="B8" s="43" t="s">
        <v>24</v>
      </c>
      <c r="C8" s="43"/>
      <c r="D8" s="44"/>
      <c r="E8" s="44"/>
      <c r="F8" s="44"/>
      <c r="G8" s="44"/>
      <c r="H8" s="44"/>
      <c r="I8" s="44"/>
      <c r="J8" s="45"/>
      <c r="K8" s="45"/>
      <c r="L8" s="45"/>
      <c r="M8" s="45"/>
    </row>
    <row r="9" spans="1:13" ht="41.25" customHeight="1" outlineLevel="3" x14ac:dyDescent="0.25">
      <c r="A9" s="46"/>
      <c r="B9" s="47" t="s">
        <v>25</v>
      </c>
      <c r="C9" s="47"/>
      <c r="D9" s="48" t="s">
        <v>26</v>
      </c>
      <c r="E9" s="44">
        <v>54</v>
      </c>
      <c r="F9" s="44">
        <v>54</v>
      </c>
      <c r="G9" s="44">
        <v>53</v>
      </c>
      <c r="H9" s="44">
        <v>52</v>
      </c>
      <c r="I9" s="45">
        <f>SUM(E9:H9)</f>
        <v>213</v>
      </c>
      <c r="J9" s="49"/>
      <c r="K9" s="49">
        <f t="shared" ref="K9" si="0">I9*J9</f>
        <v>0</v>
      </c>
      <c r="L9" s="49"/>
      <c r="M9" s="49"/>
    </row>
    <row r="10" spans="1:13" s="38" customFormat="1" ht="37.5" customHeight="1" outlineLevel="1" x14ac:dyDescent="0.25">
      <c r="A10" s="34" t="s">
        <v>32</v>
      </c>
      <c r="B10" s="35" t="s">
        <v>33</v>
      </c>
      <c r="C10" s="35"/>
      <c r="D10" s="36"/>
      <c r="E10" s="36"/>
      <c r="F10" s="36"/>
      <c r="G10" s="36"/>
      <c r="H10" s="36"/>
      <c r="I10" s="36"/>
      <c r="J10" s="37"/>
      <c r="K10" s="37"/>
      <c r="L10" s="37"/>
      <c r="M10" s="37"/>
    </row>
    <row r="11" spans="1:13" s="38" customFormat="1" ht="37.5" customHeight="1" outlineLevel="2" x14ac:dyDescent="0.25">
      <c r="A11" s="39" t="s">
        <v>34</v>
      </c>
      <c r="B11" s="40" t="s">
        <v>33</v>
      </c>
      <c r="C11" s="40"/>
      <c r="D11" s="41"/>
      <c r="E11" s="41"/>
      <c r="F11" s="41"/>
      <c r="G11" s="41"/>
      <c r="H11" s="41"/>
      <c r="I11" s="41"/>
      <c r="J11" s="42"/>
      <c r="K11" s="42"/>
      <c r="L11" s="42"/>
      <c r="M11" s="42"/>
    </row>
    <row r="12" spans="1:13" s="38" customFormat="1" ht="21.75" customHeight="1" outlineLevel="3" x14ac:dyDescent="0.25">
      <c r="A12" s="30"/>
      <c r="B12" s="43" t="s">
        <v>24</v>
      </c>
      <c r="C12" s="43"/>
      <c r="D12" s="44"/>
      <c r="E12" s="44"/>
      <c r="F12" s="44"/>
      <c r="G12" s="44"/>
      <c r="H12" s="44"/>
      <c r="I12" s="44"/>
      <c r="J12" s="45"/>
      <c r="K12" s="45"/>
      <c r="L12" s="45"/>
      <c r="M12" s="45"/>
    </row>
    <row r="13" spans="1:13" s="38" customFormat="1" ht="33.75" customHeight="1" outlineLevel="3" x14ac:dyDescent="0.25">
      <c r="A13" s="46"/>
      <c r="B13" s="47" t="s">
        <v>35</v>
      </c>
      <c r="C13" s="47"/>
      <c r="D13" s="48" t="s">
        <v>36</v>
      </c>
      <c r="E13" s="48"/>
      <c r="F13" s="48"/>
      <c r="G13" s="48"/>
      <c r="H13" s="48"/>
      <c r="I13" s="60">
        <v>1</v>
      </c>
      <c r="J13" s="49"/>
      <c r="K13" s="49">
        <f>I13*J13</f>
        <v>0</v>
      </c>
      <c r="L13" s="99" t="s">
        <v>37</v>
      </c>
      <c r="M13" s="101"/>
    </row>
    <row r="14" spans="1:13" s="38" customFormat="1" ht="33.75" customHeight="1" outlineLevel="3" x14ac:dyDescent="0.25">
      <c r="A14" s="46"/>
      <c r="B14" s="47" t="s">
        <v>38</v>
      </c>
      <c r="C14" s="47"/>
      <c r="D14" s="48" t="s">
        <v>36</v>
      </c>
      <c r="E14" s="48"/>
      <c r="F14" s="48"/>
      <c r="G14" s="48"/>
      <c r="H14" s="48"/>
      <c r="I14" s="60">
        <v>1</v>
      </c>
      <c r="J14" s="49"/>
      <c r="K14" s="49">
        <f>I14*J14</f>
        <v>0</v>
      </c>
      <c r="L14" s="100"/>
      <c r="M14" s="102"/>
    </row>
    <row r="15" spans="1:13" s="38" customFormat="1" ht="18.75" outlineLevel="3" x14ac:dyDescent="0.25">
      <c r="A15" s="62" t="s">
        <v>40</v>
      </c>
      <c r="B15" s="63" t="s">
        <v>41</v>
      </c>
      <c r="C15" s="64"/>
      <c r="D15" s="65"/>
      <c r="E15" s="65"/>
      <c r="F15" s="65"/>
      <c r="G15" s="65"/>
      <c r="H15" s="65"/>
      <c r="I15" s="65"/>
      <c r="J15" s="65"/>
      <c r="K15" s="65"/>
      <c r="L15" s="65"/>
      <c r="M15" s="65"/>
    </row>
    <row r="16" spans="1:13" s="38" customFormat="1" ht="18.75" outlineLevel="3" x14ac:dyDescent="0.25">
      <c r="A16" s="66" t="s">
        <v>42</v>
      </c>
      <c r="B16" s="67" t="s">
        <v>41</v>
      </c>
      <c r="C16" s="68"/>
      <c r="D16" s="69"/>
      <c r="E16" s="69"/>
      <c r="F16" s="69"/>
      <c r="G16" s="69"/>
      <c r="H16" s="69"/>
      <c r="I16" s="69"/>
      <c r="J16" s="42"/>
      <c r="K16" s="42"/>
      <c r="L16" s="69"/>
      <c r="M16" s="69"/>
    </row>
    <row r="17" spans="1:13" s="38" customFormat="1" ht="18.75" outlineLevel="3" x14ac:dyDescent="0.25">
      <c r="A17" s="70"/>
      <c r="B17" s="71" t="s">
        <v>24</v>
      </c>
      <c r="C17" s="72"/>
      <c r="D17" s="73"/>
      <c r="E17" s="73"/>
      <c r="F17" s="73"/>
      <c r="G17" s="73"/>
      <c r="H17" s="73"/>
      <c r="I17" s="73"/>
      <c r="J17" s="45"/>
      <c r="K17" s="45"/>
      <c r="L17" s="73"/>
      <c r="M17" s="73"/>
    </row>
    <row r="18" spans="1:13" s="38" customFormat="1" ht="54.75" customHeight="1" outlineLevel="3" x14ac:dyDescent="0.25">
      <c r="A18" s="48"/>
      <c r="B18" s="74" t="s">
        <v>41</v>
      </c>
      <c r="C18" s="75"/>
      <c r="D18" s="76" t="s">
        <v>26</v>
      </c>
      <c r="E18" s="76">
        <v>3</v>
      </c>
      <c r="F18" s="76">
        <v>3</v>
      </c>
      <c r="G18" s="76">
        <v>3</v>
      </c>
      <c r="H18" s="76">
        <v>3</v>
      </c>
      <c r="I18" s="44">
        <f>SUM(E18:H18)</f>
        <v>12</v>
      </c>
      <c r="J18" s="49"/>
      <c r="K18" s="49">
        <f>I18*J18</f>
        <v>0</v>
      </c>
      <c r="L18" s="77" t="s">
        <v>43</v>
      </c>
      <c r="M18" s="76"/>
    </row>
    <row r="19" spans="1:13" s="38" customFormat="1" ht="18.75" outlineLevel="3" x14ac:dyDescent="0.25">
      <c r="A19" s="62" t="s">
        <v>44</v>
      </c>
      <c r="B19" s="63" t="s">
        <v>45</v>
      </c>
      <c r="C19" s="64"/>
      <c r="D19" s="65"/>
      <c r="E19" s="65"/>
      <c r="F19" s="65"/>
      <c r="G19" s="65"/>
      <c r="H19" s="65"/>
      <c r="I19" s="65"/>
      <c r="J19" s="65"/>
      <c r="K19" s="65"/>
      <c r="L19" s="65"/>
      <c r="M19" s="65"/>
    </row>
    <row r="20" spans="1:13" s="38" customFormat="1" ht="18.75" outlineLevel="3" x14ac:dyDescent="0.25">
      <c r="A20" s="66" t="s">
        <v>46</v>
      </c>
      <c r="B20" s="67" t="s">
        <v>45</v>
      </c>
      <c r="C20" s="68"/>
      <c r="D20" s="69"/>
      <c r="E20" s="69"/>
      <c r="F20" s="69"/>
      <c r="G20" s="69"/>
      <c r="H20" s="69"/>
      <c r="I20" s="69"/>
      <c r="J20" s="69"/>
      <c r="K20" s="42"/>
      <c r="L20" s="69"/>
      <c r="M20" s="69"/>
    </row>
    <row r="21" spans="1:13" s="38" customFormat="1" ht="18.75" outlineLevel="3" x14ac:dyDescent="0.25">
      <c r="A21" s="70"/>
      <c r="B21" s="71" t="s">
        <v>24</v>
      </c>
      <c r="C21" s="72"/>
      <c r="D21" s="73"/>
      <c r="E21" s="73"/>
      <c r="F21" s="73"/>
      <c r="G21" s="73"/>
      <c r="H21" s="73"/>
      <c r="I21" s="73"/>
      <c r="J21" s="73"/>
      <c r="K21" s="45"/>
      <c r="L21" s="73"/>
      <c r="M21" s="73"/>
    </row>
    <row r="22" spans="1:13" s="38" customFormat="1" ht="58.5" customHeight="1" outlineLevel="3" x14ac:dyDescent="0.25">
      <c r="A22" s="48"/>
      <c r="B22" s="74" t="s">
        <v>47</v>
      </c>
      <c r="C22" s="75"/>
      <c r="D22" s="76" t="s">
        <v>48</v>
      </c>
      <c r="E22" s="76"/>
      <c r="F22" s="76"/>
      <c r="G22" s="76"/>
      <c r="H22" s="76"/>
      <c r="I22" s="81">
        <v>1.92</v>
      </c>
      <c r="J22" s="49"/>
      <c r="K22" s="49">
        <f>I22*J22</f>
        <v>0</v>
      </c>
      <c r="L22" s="82" t="s">
        <v>49</v>
      </c>
      <c r="M22" s="76"/>
    </row>
    <row r="23" spans="1:13" ht="19.5" customHeight="1" x14ac:dyDescent="0.25">
      <c r="A23" s="83"/>
      <c r="B23" s="103" t="s">
        <v>63</v>
      </c>
      <c r="C23" s="104"/>
      <c r="D23" s="104"/>
      <c r="E23" s="104"/>
      <c r="F23" s="104"/>
      <c r="G23" s="104"/>
      <c r="H23" s="104"/>
      <c r="I23" s="104"/>
      <c r="J23" s="105"/>
      <c r="K23" s="37">
        <f>SUM(K9:K22)</f>
        <v>0</v>
      </c>
      <c r="L23" s="37"/>
      <c r="M23" s="84"/>
    </row>
    <row r="24" spans="1:13" x14ac:dyDescent="0.25">
      <c r="B24" s="4"/>
      <c r="C24" s="4"/>
      <c r="J24" s="88"/>
      <c r="K24" s="88"/>
      <c r="L24" s="88"/>
      <c r="M24" s="89"/>
    </row>
    <row r="25" spans="1:13" x14ac:dyDescent="0.25">
      <c r="A25" s="15"/>
      <c r="B25" s="90" t="s">
        <v>54</v>
      </c>
      <c r="C25" s="17"/>
      <c r="D25" s="15"/>
      <c r="E25" s="15"/>
      <c r="F25" s="15"/>
      <c r="G25" s="15"/>
      <c r="H25" s="15"/>
      <c r="I25" s="91"/>
      <c r="J25" s="89"/>
      <c r="K25" s="89"/>
      <c r="L25" s="89"/>
      <c r="M25" s="89"/>
    </row>
    <row r="26" spans="1:13" ht="51" customHeight="1" x14ac:dyDescent="0.25">
      <c r="A26" s="3" t="s">
        <v>39</v>
      </c>
      <c r="B26" s="97" t="s">
        <v>55</v>
      </c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</row>
    <row r="27" spans="1:13" s="92" customFormat="1" ht="39" customHeight="1" x14ac:dyDescent="0.25">
      <c r="A27" s="3" t="s">
        <v>39</v>
      </c>
      <c r="B27" s="97" t="s">
        <v>56</v>
      </c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</row>
    <row r="28" spans="1:13" s="92" customFormat="1" ht="27" customHeight="1" x14ac:dyDescent="0.25">
      <c r="A28" s="3" t="s">
        <v>39</v>
      </c>
      <c r="B28" s="97" t="s">
        <v>57</v>
      </c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</row>
    <row r="29" spans="1:13" s="92" customFormat="1" x14ac:dyDescent="0.25">
      <c r="B29" s="2"/>
      <c r="C29" s="2"/>
      <c r="D29" s="2"/>
      <c r="E29" s="2"/>
      <c r="F29" s="2"/>
      <c r="G29" s="2"/>
      <c r="H29" s="2"/>
      <c r="I29" s="4"/>
      <c r="J29" s="88"/>
      <c r="K29" s="88"/>
      <c r="L29" s="88"/>
      <c r="M29" s="88"/>
    </row>
    <row r="30" spans="1:13" s="92" customFormat="1" x14ac:dyDescent="0.25">
      <c r="B30" s="2"/>
      <c r="C30" s="2"/>
      <c r="D30" s="2"/>
      <c r="E30" s="2"/>
      <c r="F30" s="2"/>
      <c r="G30" s="2"/>
      <c r="H30" s="2"/>
      <c r="I30" s="4"/>
      <c r="J30" s="88"/>
      <c r="K30" s="88"/>
      <c r="L30" s="88"/>
      <c r="M30" s="88"/>
    </row>
    <row r="31" spans="1:13" s="92" customFormat="1" x14ac:dyDescent="0.25">
      <c r="B31" s="2"/>
      <c r="C31" s="2"/>
      <c r="D31" s="2"/>
      <c r="E31" s="2"/>
      <c r="F31" s="2"/>
      <c r="G31" s="2"/>
      <c r="H31" s="2"/>
      <c r="I31" s="4"/>
      <c r="J31" s="88"/>
      <c r="K31" s="88"/>
      <c r="L31" s="88"/>
      <c r="M31" s="88"/>
    </row>
    <row r="32" spans="1:13" s="92" customFormat="1" x14ac:dyDescent="0.25">
      <c r="B32" s="2"/>
      <c r="C32" s="2"/>
      <c r="D32" s="2"/>
      <c r="E32" s="2"/>
      <c r="F32" s="2"/>
      <c r="G32" s="2"/>
      <c r="H32" s="2"/>
      <c r="I32" s="4"/>
      <c r="J32" s="88"/>
      <c r="K32" s="88"/>
      <c r="L32" s="88"/>
      <c r="M32" s="88"/>
    </row>
    <row r="33" spans="2:13" s="92" customFormat="1" x14ac:dyDescent="0.25">
      <c r="B33" s="2"/>
      <c r="C33" s="2"/>
      <c r="D33" s="2"/>
      <c r="E33" s="2"/>
      <c r="F33" s="2"/>
      <c r="G33" s="2"/>
      <c r="H33" s="2"/>
      <c r="I33" s="4"/>
      <c r="J33" s="88"/>
      <c r="K33" s="88"/>
      <c r="L33" s="88"/>
      <c r="M33" s="88"/>
    </row>
    <row r="34" spans="2:13" s="92" customFormat="1" x14ac:dyDescent="0.25">
      <c r="B34" s="2"/>
      <c r="C34" s="2"/>
      <c r="D34" s="2"/>
      <c r="E34" s="2"/>
      <c r="F34" s="2"/>
      <c r="G34" s="2"/>
      <c r="H34" s="2"/>
      <c r="I34" s="4"/>
      <c r="J34" s="88"/>
      <c r="K34" s="88"/>
      <c r="L34" s="88"/>
      <c r="M34" s="88"/>
    </row>
    <row r="35" spans="2:13" s="92" customFormat="1" x14ac:dyDescent="0.25">
      <c r="B35" s="2"/>
      <c r="C35" s="2"/>
      <c r="D35" s="2"/>
      <c r="E35" s="2"/>
      <c r="F35" s="2"/>
      <c r="G35" s="2"/>
      <c r="H35" s="2"/>
      <c r="I35" s="4"/>
      <c r="J35" s="88"/>
      <c r="K35" s="88"/>
      <c r="L35" s="88"/>
      <c r="M35" s="88"/>
    </row>
    <row r="36" spans="2:13" s="92" customFormat="1" x14ac:dyDescent="0.25">
      <c r="B36" s="2"/>
      <c r="C36" s="2"/>
      <c r="D36" s="2"/>
      <c r="E36" s="2"/>
      <c r="F36" s="2"/>
      <c r="G36" s="2"/>
      <c r="H36" s="2"/>
      <c r="I36" s="4"/>
      <c r="J36" s="88"/>
      <c r="K36" s="88"/>
      <c r="L36" s="88"/>
      <c r="M36" s="88"/>
    </row>
    <row r="37" spans="2:13" s="92" customFormat="1" x14ac:dyDescent="0.25">
      <c r="B37" s="2"/>
      <c r="C37" s="2"/>
      <c r="D37" s="2"/>
      <c r="E37" s="2"/>
      <c r="F37" s="2"/>
      <c r="G37" s="2"/>
      <c r="H37" s="2"/>
      <c r="I37" s="4"/>
      <c r="J37" s="88"/>
      <c r="K37" s="88"/>
      <c r="L37" s="88"/>
      <c r="M37" s="88"/>
    </row>
  </sheetData>
  <mergeCells count="7">
    <mergeCell ref="B26:M26"/>
    <mergeCell ref="B27:M27"/>
    <mergeCell ref="B28:M28"/>
    <mergeCell ref="A1:M1"/>
    <mergeCell ref="L13:L14"/>
    <mergeCell ref="M13:M14"/>
    <mergeCell ref="B23:J23"/>
  </mergeCells>
  <pageMargins left="0.25" right="0.25" top="0.75" bottom="0.75" header="0.3" footer="0.3"/>
  <pageSetup paperSize="9" scale="4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CB180-FE9F-4D26-9428-301FA9B9B669}">
  <sheetPr>
    <pageSetUpPr fitToPage="1"/>
  </sheetPr>
  <dimension ref="A1:M25"/>
  <sheetViews>
    <sheetView view="pageBreakPreview" zoomScale="55" zoomScaleNormal="70" zoomScaleSheetLayoutView="55" workbookViewId="0">
      <selection activeCell="A2" sqref="A2"/>
    </sheetView>
  </sheetViews>
  <sheetFormatPr defaultColWidth="9.140625" defaultRowHeight="15.75" outlineLevelRow="3" outlineLevelCol="1" x14ac:dyDescent="0.25"/>
  <cols>
    <col min="1" max="1" width="17.42578125" style="50" customWidth="1"/>
    <col min="2" max="2" width="71.140625" style="2" customWidth="1"/>
    <col min="3" max="3" width="38.140625" style="2" customWidth="1"/>
    <col min="4" max="4" width="15.5703125" style="2" customWidth="1"/>
    <col min="5" max="8" width="11.140625" style="2" bestFit="1" customWidth="1" outlineLevel="1"/>
    <col min="9" max="9" width="14" style="4" customWidth="1"/>
    <col min="10" max="10" width="19.140625" style="2" customWidth="1"/>
    <col min="11" max="11" width="21.140625" style="2" customWidth="1"/>
    <col min="12" max="12" width="29.140625" style="2" customWidth="1"/>
    <col min="13" max="13" width="26.140625" style="2" customWidth="1"/>
    <col min="14" max="16384" width="9.140625" style="50"/>
  </cols>
  <sheetData>
    <row r="1" spans="1:13" s="15" customFormat="1" x14ac:dyDescent="0.25">
      <c r="A1" s="98" t="s">
        <v>67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</row>
    <row r="3" spans="1:13" s="15" customFormat="1" ht="31.5" x14ac:dyDescent="0.25">
      <c r="A3" s="21" t="s">
        <v>4</v>
      </c>
      <c r="B3" s="22" t="s">
        <v>5</v>
      </c>
      <c r="C3" s="23" t="s">
        <v>6</v>
      </c>
      <c r="D3" s="23" t="s">
        <v>7</v>
      </c>
      <c r="E3" s="23" t="s">
        <v>8</v>
      </c>
      <c r="F3" s="23" t="s">
        <v>9</v>
      </c>
      <c r="G3" s="23" t="s">
        <v>10</v>
      </c>
      <c r="H3" s="23" t="s">
        <v>11</v>
      </c>
      <c r="I3" s="22" t="s">
        <v>12</v>
      </c>
      <c r="J3" s="24" t="s">
        <v>13</v>
      </c>
      <c r="K3" s="24" t="s">
        <v>14</v>
      </c>
      <c r="L3" s="24" t="s">
        <v>15</v>
      </c>
      <c r="M3" s="24" t="s">
        <v>16</v>
      </c>
    </row>
    <row r="4" spans="1:13" s="29" customFormat="1" x14ac:dyDescent="0.25">
      <c r="A4" s="25" t="s">
        <v>17</v>
      </c>
      <c r="B4" s="26" t="s">
        <v>18</v>
      </c>
      <c r="C4" s="26"/>
      <c r="D4" s="27"/>
      <c r="E4" s="28"/>
      <c r="F4" s="28"/>
      <c r="G4" s="28"/>
      <c r="H4" s="28"/>
      <c r="I4" s="28"/>
      <c r="J4" s="27"/>
      <c r="K4" s="27"/>
      <c r="L4" s="27"/>
      <c r="M4" s="27"/>
    </row>
    <row r="5" spans="1:13" s="29" customFormat="1" x14ac:dyDescent="0.25">
      <c r="A5" s="30" t="s">
        <v>19</v>
      </c>
      <c r="B5" s="31" t="s">
        <v>20</v>
      </c>
      <c r="C5" s="31"/>
      <c r="D5" s="32"/>
      <c r="E5" s="33"/>
      <c r="F5" s="33"/>
      <c r="G5" s="33"/>
      <c r="H5" s="33"/>
      <c r="I5" s="33"/>
      <c r="J5" s="32"/>
      <c r="K5" s="32"/>
      <c r="L5" s="32"/>
      <c r="M5" s="32"/>
    </row>
    <row r="6" spans="1:13" s="38" customFormat="1" outlineLevel="1" x14ac:dyDescent="0.25">
      <c r="A6" s="34" t="s">
        <v>21</v>
      </c>
      <c r="B6" s="35" t="s">
        <v>22</v>
      </c>
      <c r="C6" s="35"/>
      <c r="D6" s="36"/>
      <c r="E6" s="36"/>
      <c r="F6" s="36"/>
      <c r="G6" s="36"/>
      <c r="H6" s="36"/>
      <c r="I6" s="36"/>
      <c r="J6" s="37"/>
      <c r="K6" s="37"/>
      <c r="L6" s="37"/>
      <c r="M6" s="37"/>
    </row>
    <row r="7" spans="1:13" s="38" customFormat="1" outlineLevel="2" x14ac:dyDescent="0.25">
      <c r="A7" s="39" t="s">
        <v>23</v>
      </c>
      <c r="B7" s="40" t="s">
        <v>22</v>
      </c>
      <c r="C7" s="40"/>
      <c r="D7" s="41"/>
      <c r="E7" s="41"/>
      <c r="F7" s="41"/>
      <c r="G7" s="41"/>
      <c r="H7" s="41"/>
      <c r="I7" s="41"/>
      <c r="J7" s="42"/>
      <c r="K7" s="42"/>
      <c r="L7" s="42"/>
      <c r="M7" s="42"/>
    </row>
    <row r="8" spans="1:13" ht="39.75" customHeight="1" outlineLevel="3" x14ac:dyDescent="0.25">
      <c r="A8" s="51"/>
      <c r="B8" s="55" t="s">
        <v>28</v>
      </c>
      <c r="C8" s="56" t="s">
        <v>58</v>
      </c>
      <c r="D8" s="56" t="s">
        <v>29</v>
      </c>
      <c r="E8" s="56">
        <v>3</v>
      </c>
      <c r="F8" s="56">
        <v>3</v>
      </c>
      <c r="G8" s="56">
        <v>3</v>
      </c>
      <c r="H8" s="56">
        <v>3</v>
      </c>
      <c r="I8" s="53">
        <f t="shared" ref="I8:I10" si="0">SUM(E8:H8)</f>
        <v>12</v>
      </c>
      <c r="J8" s="57"/>
      <c r="K8" s="57">
        <f>I8*J8</f>
        <v>0</v>
      </c>
      <c r="L8" s="57"/>
      <c r="M8" s="58" t="s">
        <v>61</v>
      </c>
    </row>
    <row r="9" spans="1:13" ht="39.75" customHeight="1" outlineLevel="3" x14ac:dyDescent="0.25">
      <c r="A9" s="51"/>
      <c r="B9" s="55" t="s">
        <v>30</v>
      </c>
      <c r="C9" s="59" t="s">
        <v>59</v>
      </c>
      <c r="D9" s="56" t="s">
        <v>29</v>
      </c>
      <c r="E9" s="56">
        <v>3</v>
      </c>
      <c r="F9" s="56">
        <v>3</v>
      </c>
      <c r="G9" s="56">
        <v>2</v>
      </c>
      <c r="H9" s="56">
        <v>1</v>
      </c>
      <c r="I9" s="53">
        <f t="shared" si="0"/>
        <v>9</v>
      </c>
      <c r="J9" s="57"/>
      <c r="K9" s="57">
        <f t="shared" ref="K9:K10" si="1">I9*J9</f>
        <v>0</v>
      </c>
      <c r="L9" s="57"/>
      <c r="M9" s="58" t="s">
        <v>61</v>
      </c>
    </row>
    <row r="10" spans="1:13" ht="39.75" customHeight="1" outlineLevel="3" x14ac:dyDescent="0.25">
      <c r="A10" s="51"/>
      <c r="B10" s="55" t="s">
        <v>31</v>
      </c>
      <c r="C10" s="59" t="s">
        <v>60</v>
      </c>
      <c r="D10" s="56" t="s">
        <v>29</v>
      </c>
      <c r="E10" s="56"/>
      <c r="F10" s="56"/>
      <c r="G10" s="56">
        <v>1</v>
      </c>
      <c r="H10" s="56">
        <v>2</v>
      </c>
      <c r="I10" s="53">
        <f t="shared" si="0"/>
        <v>3</v>
      </c>
      <c r="J10" s="57"/>
      <c r="K10" s="57">
        <f t="shared" si="1"/>
        <v>0</v>
      </c>
      <c r="L10" s="57"/>
      <c r="M10" s="58" t="s">
        <v>61</v>
      </c>
    </row>
    <row r="11" spans="1:13" ht="19.5" customHeight="1" x14ac:dyDescent="0.25">
      <c r="A11" s="83"/>
      <c r="B11" s="103" t="s">
        <v>64</v>
      </c>
      <c r="C11" s="104"/>
      <c r="D11" s="104"/>
      <c r="E11" s="104"/>
      <c r="F11" s="104"/>
      <c r="G11" s="104"/>
      <c r="H11" s="104"/>
      <c r="I11" s="104"/>
      <c r="J11" s="105"/>
      <c r="K11" s="37">
        <f>SUM(K8:K10)</f>
        <v>0</v>
      </c>
      <c r="L11" s="37"/>
      <c r="M11" s="84"/>
    </row>
    <row r="12" spans="1:13" x14ac:dyDescent="0.25">
      <c r="B12" s="4"/>
      <c r="C12" s="4"/>
      <c r="J12" s="88"/>
      <c r="K12" s="88"/>
      <c r="L12" s="88"/>
      <c r="M12" s="89"/>
    </row>
    <row r="13" spans="1:13" x14ac:dyDescent="0.25">
      <c r="A13" s="15"/>
      <c r="B13" s="90" t="s">
        <v>54</v>
      </c>
      <c r="C13" s="17"/>
      <c r="D13" s="15"/>
      <c r="E13" s="15"/>
      <c r="F13" s="15"/>
      <c r="G13" s="15"/>
      <c r="H13" s="15"/>
      <c r="I13" s="91"/>
      <c r="J13" s="89"/>
      <c r="K13" s="89"/>
      <c r="L13" s="89"/>
      <c r="M13" s="89"/>
    </row>
    <row r="14" spans="1:13" ht="51" customHeight="1" x14ac:dyDescent="0.25">
      <c r="A14" s="3" t="s">
        <v>39</v>
      </c>
      <c r="B14" s="97" t="s">
        <v>55</v>
      </c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</row>
    <row r="15" spans="1:13" s="92" customFormat="1" ht="39" customHeight="1" x14ac:dyDescent="0.25">
      <c r="A15" s="3" t="s">
        <v>39</v>
      </c>
      <c r="B15" s="97" t="s">
        <v>56</v>
      </c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</row>
    <row r="16" spans="1:13" s="92" customFormat="1" ht="27" customHeight="1" x14ac:dyDescent="0.25">
      <c r="A16" s="3" t="s">
        <v>39</v>
      </c>
      <c r="B16" s="97" t="s">
        <v>57</v>
      </c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</row>
    <row r="17" spans="2:13" s="92" customFormat="1" x14ac:dyDescent="0.25">
      <c r="B17" s="2"/>
      <c r="C17" s="2"/>
      <c r="D17" s="2"/>
      <c r="E17" s="2"/>
      <c r="F17" s="2"/>
      <c r="G17" s="2"/>
      <c r="H17" s="2"/>
      <c r="I17" s="4"/>
      <c r="J17" s="88"/>
      <c r="K17" s="88"/>
      <c r="L17" s="88"/>
      <c r="M17" s="88"/>
    </row>
    <row r="18" spans="2:13" s="92" customFormat="1" x14ac:dyDescent="0.25">
      <c r="B18" s="2"/>
      <c r="C18" s="2"/>
      <c r="D18" s="2"/>
      <c r="E18" s="2"/>
      <c r="F18" s="2"/>
      <c r="G18" s="2"/>
      <c r="H18" s="2"/>
      <c r="I18" s="4"/>
      <c r="J18" s="88"/>
      <c r="K18" s="88"/>
      <c r="L18" s="88"/>
      <c r="M18" s="88"/>
    </row>
    <row r="19" spans="2:13" s="92" customFormat="1" x14ac:dyDescent="0.25">
      <c r="B19" s="2"/>
      <c r="C19" s="2"/>
      <c r="D19" s="2"/>
      <c r="E19" s="2"/>
      <c r="F19" s="2"/>
      <c r="G19" s="2"/>
      <c r="H19" s="2"/>
      <c r="I19" s="4"/>
      <c r="J19" s="88"/>
      <c r="K19" s="88"/>
      <c r="L19" s="88"/>
      <c r="M19" s="88"/>
    </row>
    <row r="20" spans="2:13" s="92" customFormat="1" x14ac:dyDescent="0.25">
      <c r="B20" s="2"/>
      <c r="C20" s="2"/>
      <c r="D20" s="2"/>
      <c r="E20" s="2"/>
      <c r="F20" s="2"/>
      <c r="G20" s="2"/>
      <c r="H20" s="2"/>
      <c r="I20" s="4"/>
      <c r="J20" s="88"/>
      <c r="K20" s="88"/>
      <c r="L20" s="88"/>
      <c r="M20" s="88"/>
    </row>
    <row r="21" spans="2:13" s="92" customFormat="1" x14ac:dyDescent="0.25">
      <c r="B21" s="2"/>
      <c r="C21" s="2"/>
      <c r="D21" s="2"/>
      <c r="E21" s="2"/>
      <c r="F21" s="2"/>
      <c r="G21" s="2"/>
      <c r="H21" s="2"/>
      <c r="I21" s="4"/>
      <c r="J21" s="88"/>
      <c r="K21" s="88"/>
      <c r="L21" s="88"/>
      <c r="M21" s="88"/>
    </row>
    <row r="22" spans="2:13" s="92" customFormat="1" x14ac:dyDescent="0.25">
      <c r="B22" s="2"/>
      <c r="C22" s="2"/>
      <c r="D22" s="2"/>
      <c r="E22" s="2"/>
      <c r="F22" s="2"/>
      <c r="G22" s="2"/>
      <c r="H22" s="2"/>
      <c r="I22" s="4"/>
      <c r="J22" s="88"/>
      <c r="K22" s="88"/>
      <c r="L22" s="88"/>
      <c r="M22" s="88"/>
    </row>
    <row r="23" spans="2:13" s="92" customFormat="1" x14ac:dyDescent="0.25">
      <c r="B23" s="2"/>
      <c r="C23" s="2"/>
      <c r="D23" s="2"/>
      <c r="E23" s="2"/>
      <c r="F23" s="2"/>
      <c r="G23" s="2"/>
      <c r="H23" s="2"/>
      <c r="I23" s="4"/>
      <c r="J23" s="88"/>
      <c r="K23" s="88"/>
      <c r="L23" s="88"/>
      <c r="M23" s="88"/>
    </row>
    <row r="24" spans="2:13" s="92" customFormat="1" x14ac:dyDescent="0.25">
      <c r="B24" s="2"/>
      <c r="C24" s="2"/>
      <c r="D24" s="2"/>
      <c r="E24" s="2"/>
      <c r="F24" s="2"/>
      <c r="G24" s="2"/>
      <c r="H24" s="2"/>
      <c r="I24" s="4"/>
      <c r="J24" s="88"/>
      <c r="K24" s="88"/>
      <c r="L24" s="88"/>
      <c r="M24" s="88"/>
    </row>
    <row r="25" spans="2:13" s="92" customFormat="1" x14ac:dyDescent="0.25">
      <c r="B25" s="2"/>
      <c r="C25" s="2"/>
      <c r="D25" s="2"/>
      <c r="E25" s="2"/>
      <c r="F25" s="2"/>
      <c r="G25" s="2"/>
      <c r="H25" s="2"/>
      <c r="I25" s="4"/>
      <c r="J25" s="88"/>
      <c r="K25" s="88"/>
      <c r="L25" s="88"/>
      <c r="M25" s="88"/>
    </row>
  </sheetData>
  <mergeCells count="5">
    <mergeCell ref="B14:M14"/>
    <mergeCell ref="B15:M15"/>
    <mergeCell ref="B16:M16"/>
    <mergeCell ref="A1:M1"/>
    <mergeCell ref="B11:J11"/>
  </mergeCells>
  <pageMargins left="0.25" right="0.25" top="0.75" bottom="0.75" header="0.3" footer="0.3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ГП-77.2</vt:lpstr>
      <vt:lpstr>работа</vt:lpstr>
      <vt:lpstr>материалы</vt:lpstr>
      <vt:lpstr>'ГП-77.2'!Область_печати</vt:lpstr>
      <vt:lpstr>материалы!Область_печати</vt:lpstr>
      <vt:lpstr>работа!Область_печати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Дубейко Марина Викторовна</dc:creator>
  <cp:lastModifiedBy>Дубейко Марина Викторовна</cp:lastModifiedBy>
  <dcterms:created xsi:type="dcterms:W3CDTF">2015-06-05T18:19:34Z</dcterms:created>
  <dcterms:modified xsi:type="dcterms:W3CDTF">2026-08-28T06:44:10Z</dcterms:modified>
</cp:coreProperties>
</file>