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BagaevaNV\Desktop\ПРЕО 7\"/>
    </mc:Choice>
  </mc:AlternateContent>
  <xr:revisionPtr revIDLastSave="0" documentId="13_ncr:1_{216B36D2-1FE2-4F7E-8C6D-C3DA0072D5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мета" sheetId="1" r:id="rId1"/>
    <sheet name="СМР" sheetId="3" r:id="rId2"/>
    <sheet name="Материалы" sheetId="4" r:id="rId3"/>
  </sheets>
  <definedNames>
    <definedName name="_xlnm.Print_Area" localSheetId="0">Смета!$A$1:$J$156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I46" i="1" s="1"/>
  <c r="H47" i="1"/>
  <c r="I47" i="1" s="1"/>
  <c r="H48" i="1"/>
  <c r="I48" i="1" s="1"/>
  <c r="H49" i="1"/>
  <c r="I49" i="1" s="1"/>
  <c r="H18" i="1"/>
  <c r="I18" i="1" s="1"/>
  <c r="H111" i="1" l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I89" i="1" s="1"/>
  <c r="H87" i="1"/>
  <c r="H86" i="1"/>
  <c r="H85" i="1"/>
  <c r="H84" i="1"/>
  <c r="H82" i="1"/>
  <c r="H81" i="1"/>
  <c r="H79" i="1"/>
  <c r="H78" i="1"/>
  <c r="H77" i="1"/>
  <c r="H72" i="1"/>
  <c r="H67" i="1"/>
  <c r="H63" i="1"/>
  <c r="H62" i="1"/>
  <c r="H60" i="1"/>
  <c r="H59" i="1"/>
  <c r="H58" i="1"/>
  <c r="H57" i="1"/>
  <c r="H56" i="1"/>
  <c r="H52" i="1"/>
  <c r="H51" i="1"/>
  <c r="H50" i="1"/>
  <c r="H44" i="1"/>
  <c r="H43" i="1"/>
  <c r="H42" i="1"/>
  <c r="H41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0" i="1"/>
  <c r="H19" i="1"/>
  <c r="H88" i="1"/>
  <c r="I88" i="1" s="1"/>
  <c r="H54" i="1"/>
  <c r="I54" i="1" s="1"/>
  <c r="H53" i="1"/>
  <c r="I53" i="1" s="1"/>
  <c r="H80" i="1"/>
  <c r="H21" i="1"/>
  <c r="I21" i="1" s="1"/>
  <c r="H70" i="1" l="1"/>
  <c r="H61" i="1" l="1"/>
  <c r="H55" i="1"/>
  <c r="H40" i="1"/>
  <c r="H69" i="1"/>
  <c r="H68" i="1"/>
  <c r="G68" i="1"/>
  <c r="G69" i="1"/>
  <c r="G70" i="1"/>
  <c r="I70" i="1" s="1"/>
  <c r="I68" i="1" l="1"/>
  <c r="I69" i="1"/>
  <c r="H73" i="1"/>
  <c r="H74" i="1"/>
  <c r="H76" i="1"/>
  <c r="H75" i="1"/>
  <c r="H71" i="1"/>
  <c r="G66" i="1"/>
  <c r="H66" i="1"/>
  <c r="H65" i="1"/>
  <c r="H64" i="1"/>
  <c r="I66" i="1" l="1"/>
  <c r="I140" i="1"/>
  <c r="G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7" i="1"/>
  <c r="I86" i="1"/>
  <c r="I85" i="1"/>
  <c r="I84" i="1"/>
  <c r="G82" i="1"/>
  <c r="G81" i="1"/>
  <c r="G80" i="1"/>
  <c r="I80" i="1" s="1"/>
  <c r="G79" i="1"/>
  <c r="G78" i="1"/>
  <c r="G77" i="1"/>
  <c r="G76" i="1"/>
  <c r="I76" i="1" s="1"/>
  <c r="G75" i="1"/>
  <c r="I75" i="1" s="1"/>
  <c r="G74" i="1"/>
  <c r="I74" i="1" s="1"/>
  <c r="G73" i="1"/>
  <c r="I73" i="1" s="1"/>
  <c r="G72" i="1"/>
  <c r="G71" i="1"/>
  <c r="I71" i="1" s="1"/>
  <c r="G67" i="1"/>
  <c r="G65" i="1"/>
  <c r="I65" i="1" s="1"/>
  <c r="G64" i="1"/>
  <c r="I64" i="1" s="1"/>
  <c r="G63" i="1"/>
  <c r="G62" i="1"/>
  <c r="G61" i="1"/>
  <c r="I61" i="1" s="1"/>
  <c r="G60" i="1"/>
  <c r="G59" i="1"/>
  <c r="G58" i="1"/>
  <c r="G57" i="1"/>
  <c r="I56" i="1"/>
  <c r="G55" i="1"/>
  <c r="I55" i="1" s="1"/>
  <c r="I52" i="1"/>
  <c r="I51" i="1"/>
  <c r="G50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0" i="1"/>
  <c r="I19" i="1"/>
  <c r="I139" i="1" l="1"/>
  <c r="I83" i="1" s="1"/>
  <c r="I79" i="1"/>
  <c r="I60" i="1"/>
  <c r="I67" i="1"/>
  <c r="I57" i="1"/>
  <c r="I77" i="1"/>
  <c r="I81" i="1"/>
  <c r="I50" i="1"/>
  <c r="I58" i="1"/>
  <c r="I62" i="1"/>
  <c r="I59" i="1"/>
  <c r="I63" i="1"/>
  <c r="I72" i="1"/>
  <c r="I78" i="1"/>
  <c r="I82" i="1"/>
  <c r="I17" i="1"/>
  <c r="I45" i="1" l="1"/>
  <c r="I143" i="1" s="1"/>
  <c r="I142" i="1"/>
  <c r="I16" i="1" l="1"/>
  <c r="I141" i="1"/>
</calcChain>
</file>

<file path=xl/sharedStrings.xml><?xml version="1.0" encoding="utf-8"?>
<sst xmlns="http://schemas.openxmlformats.org/spreadsheetml/2006/main" count="571" uniqueCount="195">
  <si>
    <t>Приложение №</t>
  </si>
  <si>
    <t>к Договору подряда №</t>
  </si>
  <si>
    <t>ПОДРЯДЧИК:</t>
  </si>
  <si>
    <t xml:space="preserve">ЗАКАЗЧИК: </t>
  </si>
  <si>
    <t xml:space="preserve">Генеральный директор </t>
  </si>
  <si>
    <t>______________/</t>
  </si>
  <si>
    <t xml:space="preserve">_________________/Е.В.Низамова </t>
  </si>
  <si>
    <t>Локальный сметный расчет №1</t>
  </si>
  <si>
    <t xml:space="preserve">№ </t>
  </si>
  <si>
    <t>Наименование</t>
  </si>
  <si>
    <t>Марка/ Завод изготовитель</t>
  </si>
  <si>
    <t>Характеристика</t>
  </si>
  <si>
    <t>Ед. изм.</t>
  </si>
  <si>
    <t>Норма расхода</t>
  </si>
  <si>
    <t>Кол-во</t>
  </si>
  <si>
    <t>Цена за ед.</t>
  </si>
  <si>
    <t>Сумма</t>
  </si>
  <si>
    <t>Примечание</t>
  </si>
  <si>
    <t>09</t>
  </si>
  <si>
    <t>Внутренняя отделка</t>
  </si>
  <si>
    <t>09.00.</t>
  </si>
  <si>
    <t>Чистовая отделка квартир (ремонт)</t>
  </si>
  <si>
    <t>09.00.00.</t>
  </si>
  <si>
    <t>09.00.00.00</t>
  </si>
  <si>
    <t>м2</t>
  </si>
  <si>
    <t>Работа:</t>
  </si>
  <si>
    <t>Укладка ламината</t>
  </si>
  <si>
    <t>Монтаж плинтуса</t>
  </si>
  <si>
    <t>м.п.</t>
  </si>
  <si>
    <t>Шпатлевание стен</t>
  </si>
  <si>
    <t>Оклейка стен обоями</t>
  </si>
  <si>
    <t>Покраска обоев</t>
  </si>
  <si>
    <t>на 2 слоя</t>
  </si>
  <si>
    <t>Облицовка пола керамогранитом тип 1</t>
  </si>
  <si>
    <t>Облицовка стен керамогранитом тип 1</t>
  </si>
  <si>
    <t>Облицовка стен керамогранитом тип 2</t>
  </si>
  <si>
    <t>Монтаж короба из ГКЛ</t>
  </si>
  <si>
    <t>Установка вентилятора</t>
  </si>
  <si>
    <t>шт</t>
  </si>
  <si>
    <t xml:space="preserve">Установка вентиляционной решетки </t>
  </si>
  <si>
    <t>Монтаж ревизионного люка</t>
  </si>
  <si>
    <t>Установка дверного блока</t>
  </si>
  <si>
    <t>Монтаж электроточки</t>
  </si>
  <si>
    <t>в т.ч. вывод хвоста под вытяжку в кухне</t>
  </si>
  <si>
    <t>Монтаж точечного светильника</t>
  </si>
  <si>
    <t>Разводка труб п/э</t>
  </si>
  <si>
    <t>комплекс</t>
  </si>
  <si>
    <t xml:space="preserve">в т.ч. вывод для стиральной машины, выводы воды и канализации на кухню </t>
  </si>
  <si>
    <t>Установка ванны</t>
  </si>
  <si>
    <t>в т.ч. Установка экрана</t>
  </si>
  <si>
    <t>Установка  инсталляции</t>
  </si>
  <si>
    <t>Установка раковины</t>
  </si>
  <si>
    <t>в т.ч. Установка и подключение, сифона</t>
  </si>
  <si>
    <t>Установка зеркала</t>
  </si>
  <si>
    <t>Установка смесителя</t>
  </si>
  <si>
    <t>Установка душевой системы</t>
  </si>
  <si>
    <t>Монтаж натяжного потолка</t>
  </si>
  <si>
    <t>в т.ч. Монтаж вставки для натяжного потолка</t>
  </si>
  <si>
    <t>Монтаж закладных</t>
  </si>
  <si>
    <t>м.п</t>
  </si>
  <si>
    <t>в т.ч. Закладные под карниз, шкаф-купе, люстры</t>
  </si>
  <si>
    <t>Материалы:</t>
  </si>
  <si>
    <t>Ламинат в соответствии с тех.заданием</t>
  </si>
  <si>
    <t xml:space="preserve">Подложка Порилекс НПЭ 3мм под ламинат </t>
  </si>
  <si>
    <t>Плинтус в соответствии с тех.заданием</t>
  </si>
  <si>
    <t>кг</t>
  </si>
  <si>
    <t>При толщине слоя 2,5 мм</t>
  </si>
  <si>
    <t>Обои виниловые на флизелиновой основе Артекс под покраску арт. 50015</t>
  </si>
  <si>
    <t>25 метров, ширина 1,06 м</t>
  </si>
  <si>
    <t>Клей обойный КЛЕО винил для виниловых обоев</t>
  </si>
  <si>
    <t>Краска Dulux Professional Bindo 3 база BW</t>
  </si>
  <si>
    <t>л</t>
  </si>
  <si>
    <t>в т.ч. Учитывать колер в соответствии с ТЗ</t>
  </si>
  <si>
    <t>Керамический гранит Kerama Marazzi  - коллекции в соответствии с тех.заданием тип 1</t>
  </si>
  <si>
    <t>Керамический гранит Kerama Marazzi  - коллекции в соответствии с тех.заданием тип 2</t>
  </si>
  <si>
    <t>Лист гипсокартонный влагостойкий 2500*1200*12,5 Кнауф</t>
  </si>
  <si>
    <t>Дверной блок</t>
  </si>
  <si>
    <t>шт.</t>
  </si>
  <si>
    <t>в т.ч. Фурнитура в соответствии с ТЗ, порог в с/у</t>
  </si>
  <si>
    <t>Сифон для ванны регулируемый с переливом и гибкой трубой 1.1/2 40/50</t>
  </si>
  <si>
    <t>в соответствии с тех.заданием</t>
  </si>
  <si>
    <t>Сифон бутылочный 1-1/4 с гибкой трубой(Гибкая подводка 1/2 ВР-НР 60см Монофлекс)</t>
  </si>
  <si>
    <t>Лючок Д 200*300мм пластик 589-005</t>
  </si>
  <si>
    <t>Вентилятор 100Д(150*150мм)Вентс</t>
  </si>
  <si>
    <t>Вентиляционная решетка</t>
  </si>
  <si>
    <t>в т.ч. Комплектующие</t>
  </si>
  <si>
    <t>Точечный светильник Ecola gx53</t>
  </si>
  <si>
    <t>кол-во в соответствии с тех.заданием</t>
  </si>
  <si>
    <t>Лампа светодиодная ECO  софит 7Вт, теплый свет</t>
  </si>
  <si>
    <t>Прочие материалы</t>
  </si>
  <si>
    <t>компл</t>
  </si>
  <si>
    <t>Угол внешний для плинтуса</t>
  </si>
  <si>
    <t>уп</t>
  </si>
  <si>
    <t>Угол внутренний для плинтуса</t>
  </si>
  <si>
    <t>Заглушки (уп. 2 шт. левая + правая) для плинтуса</t>
  </si>
  <si>
    <t>Соединитель -2 шт. для плинтуса</t>
  </si>
  <si>
    <t xml:space="preserve">Грунтовка глуб. проникновения  стен под шпатлевку </t>
  </si>
  <si>
    <t>Шкурка шлифовальная №16</t>
  </si>
  <si>
    <t>Лезвия для ножей 18мм(10шт/уп)</t>
  </si>
  <si>
    <t>Грунтовка Ceresit CT17</t>
  </si>
  <si>
    <t>Затирка</t>
  </si>
  <si>
    <t>Клинья для плитки 9мм (50 шт)</t>
  </si>
  <si>
    <t>Крестики для плитки 2,0(200шт)</t>
  </si>
  <si>
    <t>Профиль направляющий  Кнауф 3 м ПН-28</t>
  </si>
  <si>
    <t>Профиль потолочный Кнауф ПП-60</t>
  </si>
  <si>
    <t>Пена монтажная</t>
  </si>
  <si>
    <t>балл</t>
  </si>
  <si>
    <t>Кабель ВВГ нг</t>
  </si>
  <si>
    <t>Кабель RG-6</t>
  </si>
  <si>
    <t>Коробка установочная 68*45</t>
  </si>
  <si>
    <t>Изолента 15ммх10м</t>
  </si>
  <si>
    <t>Рамка 2-местная белая горизонтальная</t>
  </si>
  <si>
    <t>Розетки ТВ</t>
  </si>
  <si>
    <t>Розетки</t>
  </si>
  <si>
    <t>Провод ШВВП 2х0,75 ГОСТ (бухта 200м, отрез)</t>
  </si>
  <si>
    <t xml:space="preserve"> Клемма соединительная для светильника WAGO 224-111 (0,5-2,5мм²) 24А с пастой, 5 шт. в блистере</t>
  </si>
  <si>
    <t>Тройник канализационный 110*50*87,5гр РТП</t>
  </si>
  <si>
    <t>Колено канализационное с отводом правым 110*50 87гр РТП</t>
  </si>
  <si>
    <t>Отвод канализационный 110*87,5гр РТП</t>
  </si>
  <si>
    <t>Труба канализационная 110*2,2*250</t>
  </si>
  <si>
    <t>Тройник канализационный 50*50*87,5гр РТП</t>
  </si>
  <si>
    <t>Переход канализационный  эксцентрический 50*40 РТП</t>
  </si>
  <si>
    <t>Труба канализационная 40*1000</t>
  </si>
  <si>
    <t>Труба канализационная 40*500</t>
  </si>
  <si>
    <t>Отвод канализационный 40*87,5гр РТП</t>
  </si>
  <si>
    <t>Труба канализационная 50*1,8*500</t>
  </si>
  <si>
    <t>Отвод канализационный 50*87,5гр РТП</t>
  </si>
  <si>
    <t>Труба канализационная 50*1,8*2000</t>
  </si>
  <si>
    <t>Труба канализационная 50*1,8*1000</t>
  </si>
  <si>
    <t>ПП Труба армированная стекловолокном PN25 20*3,4 L2м РВК</t>
  </si>
  <si>
    <t>Угольник двойной комб. С креп.ВР 20*1/2 РВК</t>
  </si>
  <si>
    <t>ПП Муфта комб.ВР 20*1/2 РВК</t>
  </si>
  <si>
    <t>ПП Угольник 90гр. 20 РВК</t>
  </si>
  <si>
    <t>ПП Тройник 20 РВК</t>
  </si>
  <si>
    <t>ПП Тройник 25 РВК</t>
  </si>
  <si>
    <t>Угольник  комб. С креп.ВР 20*1/2 РВК</t>
  </si>
  <si>
    <t>Кран Шаровый угловой для стир.машинки1/2*3/4</t>
  </si>
  <si>
    <t>Кран шаровый угловой для подключения сантехприборов НР 1/2*1/2</t>
  </si>
  <si>
    <t>ПП Заглушка резьбовая 20*1/2 ТЕВО</t>
  </si>
  <si>
    <t>ПП Обводное колено раструбное 20*1/2 ТЕВО</t>
  </si>
  <si>
    <t>ПП Муфта соединительная 20 РВК</t>
  </si>
  <si>
    <t>ФР Муфта ВР 1/2</t>
  </si>
  <si>
    <t>ФР Муфта НР 1/2</t>
  </si>
  <si>
    <t>Герметик силиконовый санитарный белый</t>
  </si>
  <si>
    <t>Нить для герметизации резьбы Рекорд(50м)</t>
  </si>
  <si>
    <t>Жидкие гвозди Krass для пластика и плитки (белый), 300 мл</t>
  </si>
  <si>
    <t>Брусок для закладных</t>
  </si>
  <si>
    <t>в т.ч. Для люстр, шкафа-купе, карнизов</t>
  </si>
  <si>
    <t>Вставка-заглушка, плинтус для натяжного потолка 50 м</t>
  </si>
  <si>
    <t>Итого по ЛСР, в тч НДС:</t>
  </si>
  <si>
    <t>в тч стоимость работ:</t>
  </si>
  <si>
    <t>в тч стоимость материалов:</t>
  </si>
  <si>
    <t>НДС:</t>
  </si>
  <si>
    <t>Примечание:</t>
  </si>
  <si>
    <t>-</t>
  </si>
  <si>
    <t>В СМР монтаж короба из ГКЛ учитывать монтаж профилей и устройство каркасов под короб (монтаж профилей ПС)</t>
  </si>
  <si>
    <t>В СМР установка дверного блока учитывать установку порога в с/у, наличников, доборов, ручек, защелок.</t>
  </si>
  <si>
    <t>В СМР Монтаж электроточки учитывать прокладку кабеля, монтаж установочной коробки, подключение и установку ТВ розетки, электрической розетки, вывод хвоста под вытяжку в кухне</t>
  </si>
  <si>
    <t>В СМР Разводка труб п/э учитывать вывод для стиральной машины</t>
  </si>
  <si>
    <t>В СМР учитывать клининг после ремонтных работ.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</si>
  <si>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затраты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к месту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</si>
  <si>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Обеспечение безопасного производства работ на участке</t>
  </si>
  <si>
    <t>Стоимость материалов учитывает стоимость доставки до объекта.</t>
  </si>
  <si>
    <t>Ведомость работ</t>
  </si>
  <si>
    <t>Спецификация материалов</t>
  </si>
  <si>
    <t xml:space="preserve">Установка водяного полотенцесушителя </t>
  </si>
  <si>
    <t xml:space="preserve">Натяжной потолок (матовый) бесшовный </t>
  </si>
  <si>
    <t>в т.ч. Установка унитаза, кнопки и крышки-сиденья</t>
  </si>
  <si>
    <t xml:space="preserve">Клей для плитки Paleta MB53,25кг </t>
  </si>
  <si>
    <t xml:space="preserve">Установка эл. полотенцесушителя </t>
  </si>
  <si>
    <t>Полотенцесушитель электрический Орион Лесенка 50-50,55вт</t>
  </si>
  <si>
    <t>Ванна Domani-Spa Standart</t>
  </si>
  <si>
    <t>Каркас для ванны</t>
  </si>
  <si>
    <t>Лицевая панель Domani Spa</t>
  </si>
  <si>
    <t>Инсталляция для унитаза Cersanit Vector S-IN-MZ-VECTOR</t>
  </si>
  <si>
    <t>Чаша подвесного унитаза Cersanit Delfi S-MZ-DELFI-PL</t>
  </si>
  <si>
    <t>Кнопка смыва Cersanit Corner A64107/A64108</t>
  </si>
  <si>
    <t>Зеркало-шкаф Comforty Диана 60 белый глянец R (036264)</t>
  </si>
  <si>
    <t>Смеситель для раковины Esko Lagos LG 26, хром</t>
  </si>
  <si>
    <t>Душевая система со смесителем, арт. ST300, ESKO.- 1 шт.</t>
  </si>
  <si>
    <t>Тумба с раковиной Aquanet Палермо 60 белый(00203934)</t>
  </si>
  <si>
    <t xml:space="preserve">Монтаж подоконников </t>
  </si>
  <si>
    <t>В стоимость дверного блока входят стойки, наличники, доборы, ручка ,завертки, защелки, петли, порог; (дверь  - в соответствии с тех.заданием)</t>
  </si>
  <si>
    <t xml:space="preserve">Подоконник ПВХ белый </t>
  </si>
  <si>
    <t>Сэндвич-панель 300х3000х9-9,5мм</t>
  </si>
  <si>
    <t>F-профиль для ПВХ панелей 25х3000 мм</t>
  </si>
  <si>
    <t>Планка стартовая FL для сэндвич-панелей 10х3000 мм</t>
  </si>
  <si>
    <t>Шпаклевка полимерная финишная Vetonit LR+, 20 кг</t>
  </si>
  <si>
    <t>м</t>
  </si>
  <si>
    <t>Устройство полусухой выравнивающей стяжки армированной фиброволокном с сан.узлах выше первого этажа</t>
  </si>
  <si>
    <t xml:space="preserve">кг </t>
  </si>
  <si>
    <t>Песок среднезернистый (или крупнозернистый)</t>
  </si>
  <si>
    <t>Фиброволокно полипропиленовое l=12мм</t>
  </si>
  <si>
    <t>Пластификатор</t>
  </si>
  <si>
    <t>Цемент ПЦ400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</si>
</sst>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sz val="10"/>
      <name val="Arial Narrow"/>
      <family val="2"/>
      <charset val="204"/>
    </font>
    <font>
      <b/>
      <i/>
      <u/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A973A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4" fontId="6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0" fontId="3" fillId="0" borderId="0" xfId="0" applyFont="1"/>
    <xf numFmtId="0" fontId="4" fillId="0" borderId="0" xfId="0" applyFont="1"/>
    <xf numFmtId="4" fontId="3" fillId="0" borderId="0" xfId="0" applyNumberFormat="1" applyFont="1" applyAlignment="1">
      <alignment horizontal="left"/>
    </xf>
    <xf numFmtId="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left" vertical="center" wrapText="1"/>
    </xf>
    <xf numFmtId="16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left" vertical="center" wrapText="1"/>
    </xf>
    <xf numFmtId="16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left" vertical="center" wrapText="1"/>
    </xf>
    <xf numFmtId="16" fontId="5" fillId="5" borderId="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4" fontId="6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4" fillId="6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4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7" borderId="1" xfId="0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4" fontId="5" fillId="5" borderId="1" xfId="0" applyNumberFormat="1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right" vertical="center"/>
    </xf>
    <xf numFmtId="4" fontId="7" fillId="3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center"/>
    </xf>
    <xf numFmtId="4" fontId="3" fillId="0" borderId="1" xfId="0" applyNumberFormat="1" applyFont="1" applyBorder="1"/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top" wrapText="1"/>
    </xf>
  </cellXfs>
  <cellStyles count="2">
    <cellStyle name="Обычный" xfId="0" builtinId="0"/>
    <cellStyle name="Обычный 3 2 2" xfId="1" xr:uid="{0C01A4D1-F655-400C-A434-7B32EE7C22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6"/>
  <sheetViews>
    <sheetView tabSelected="1" view="pageBreakPreview" topLeftCell="A118" zoomScale="110" zoomScaleNormal="100" zoomScaleSheetLayoutView="110" workbookViewId="0">
      <selection activeCell="M123" sqref="M123"/>
    </sheetView>
  </sheetViews>
  <sheetFormatPr defaultRowHeight="15" x14ac:dyDescent="0.25"/>
  <cols>
    <col min="2" max="2" width="41.42578125" customWidth="1"/>
    <col min="3" max="3" width="15.5703125" customWidth="1"/>
    <col min="5" max="5" width="12.5703125" customWidth="1"/>
    <col min="8" max="8" width="10.140625" bestFit="1" customWidth="1"/>
    <col min="10" max="10" width="58.7109375" customWidth="1"/>
  </cols>
  <sheetData>
    <row r="1" spans="1:10" x14ac:dyDescent="0.25">
      <c r="A1" s="2"/>
      <c r="B1" s="2"/>
      <c r="C1" s="2"/>
      <c r="D1" s="2"/>
      <c r="E1" s="2"/>
      <c r="F1" s="2"/>
      <c r="G1" s="3"/>
      <c r="H1" s="2"/>
      <c r="I1" s="2"/>
      <c r="J1" s="4" t="s">
        <v>0</v>
      </c>
    </row>
    <row r="2" spans="1:10" x14ac:dyDescent="0.25">
      <c r="A2" s="2"/>
      <c r="B2" s="2"/>
      <c r="C2" s="2"/>
      <c r="D2" s="2"/>
      <c r="E2" s="2"/>
      <c r="F2" s="2"/>
      <c r="G2" s="3"/>
      <c r="H2" s="2"/>
      <c r="I2" s="2"/>
      <c r="J2" s="5" t="s">
        <v>1</v>
      </c>
    </row>
    <row r="3" spans="1:10" x14ac:dyDescent="0.25">
      <c r="A3" s="2"/>
      <c r="B3" s="2"/>
      <c r="C3" s="3"/>
      <c r="D3" s="3"/>
      <c r="E3" s="3"/>
      <c r="F3" s="6"/>
      <c r="G3" s="3"/>
      <c r="H3" s="2"/>
      <c r="I3" s="2"/>
      <c r="J3" s="2"/>
    </row>
    <row r="4" spans="1:10" x14ac:dyDescent="0.25">
      <c r="A4" s="2"/>
      <c r="B4" s="7" t="s">
        <v>2</v>
      </c>
      <c r="C4" s="8"/>
      <c r="D4" s="8"/>
      <c r="E4" s="8"/>
      <c r="F4" s="2"/>
      <c r="G4" s="2"/>
      <c r="H4" s="2"/>
      <c r="I4" s="7" t="s">
        <v>3</v>
      </c>
      <c r="J4" s="8"/>
    </row>
    <row r="5" spans="1:10" x14ac:dyDescent="0.25">
      <c r="A5" s="2"/>
      <c r="B5" s="3"/>
      <c r="C5" s="9"/>
      <c r="D5" s="9"/>
      <c r="E5" s="9"/>
      <c r="F5" s="2"/>
      <c r="G5" s="2"/>
      <c r="H5" s="2"/>
      <c r="I5" s="3"/>
      <c r="J5" s="9"/>
    </row>
    <row r="6" spans="1:10" x14ac:dyDescent="0.25">
      <c r="A6" s="2"/>
      <c r="B6" s="3"/>
      <c r="C6" s="9"/>
      <c r="D6" s="9"/>
      <c r="E6" s="9"/>
      <c r="F6" s="2"/>
      <c r="G6" s="2"/>
      <c r="H6" s="2"/>
      <c r="I6" s="3" t="s">
        <v>4</v>
      </c>
      <c r="J6" s="9"/>
    </row>
    <row r="7" spans="1:10" x14ac:dyDescent="0.25">
      <c r="A7" s="2"/>
      <c r="B7" s="3"/>
      <c r="C7" s="9"/>
      <c r="D7" s="9"/>
      <c r="E7" s="9"/>
      <c r="F7" s="2"/>
      <c r="G7" s="2"/>
      <c r="H7" s="2"/>
      <c r="I7" s="3"/>
      <c r="J7" s="9"/>
    </row>
    <row r="8" spans="1:10" x14ac:dyDescent="0.25">
      <c r="A8" s="10"/>
      <c r="B8" s="11" t="s">
        <v>5</v>
      </c>
      <c r="C8" s="12"/>
      <c r="D8" s="12"/>
      <c r="E8" s="12"/>
      <c r="F8" s="10"/>
      <c r="G8" s="10"/>
      <c r="H8" s="13"/>
      <c r="I8" s="11" t="s">
        <v>6</v>
      </c>
      <c r="J8" s="12"/>
    </row>
    <row r="9" spans="1:10" x14ac:dyDescent="0.25">
      <c r="A9" s="11"/>
      <c r="B9" s="10"/>
      <c r="C9" s="12"/>
      <c r="D9" s="12"/>
      <c r="E9" s="12"/>
      <c r="F9" s="10"/>
      <c r="G9" s="10"/>
      <c r="H9" s="13"/>
      <c r="I9" s="11"/>
      <c r="J9" s="12"/>
    </row>
    <row r="10" spans="1:10" x14ac:dyDescent="0.25">
      <c r="A10" s="93" t="s">
        <v>7</v>
      </c>
      <c r="B10" s="93"/>
      <c r="C10" s="93"/>
      <c r="D10" s="93"/>
      <c r="E10" s="93"/>
      <c r="F10" s="93"/>
      <c r="G10" s="93"/>
      <c r="H10" s="93"/>
      <c r="I10" s="93"/>
      <c r="J10" s="93"/>
    </row>
    <row r="11" spans="1:1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25.5" x14ac:dyDescent="0.25">
      <c r="A12" s="15" t="s">
        <v>8</v>
      </c>
      <c r="B12" s="16" t="s">
        <v>9</v>
      </c>
      <c r="C12" s="17" t="s">
        <v>10</v>
      </c>
      <c r="D12" s="17" t="s">
        <v>11</v>
      </c>
      <c r="E12" s="16" t="s">
        <v>12</v>
      </c>
      <c r="F12" s="16" t="s">
        <v>13</v>
      </c>
      <c r="G12" s="18" t="s">
        <v>14</v>
      </c>
      <c r="H12" s="18" t="s">
        <v>15</v>
      </c>
      <c r="I12" s="18" t="s">
        <v>16</v>
      </c>
      <c r="J12" s="18" t="s">
        <v>17</v>
      </c>
    </row>
    <row r="13" spans="1:10" ht="23.25" customHeight="1" x14ac:dyDescent="0.25">
      <c r="A13" s="19" t="s">
        <v>18</v>
      </c>
      <c r="B13" s="20" t="s">
        <v>19</v>
      </c>
      <c r="C13" s="21"/>
      <c r="D13" s="21"/>
      <c r="E13" s="20"/>
      <c r="F13" s="20"/>
      <c r="G13" s="22"/>
      <c r="H13" s="23"/>
      <c r="I13" s="23"/>
      <c r="J13" s="20"/>
    </row>
    <row r="14" spans="1:10" ht="35.25" customHeight="1" x14ac:dyDescent="0.25">
      <c r="A14" s="24" t="s">
        <v>20</v>
      </c>
      <c r="B14" s="25" t="s">
        <v>21</v>
      </c>
      <c r="C14" s="26"/>
      <c r="D14" s="26"/>
      <c r="E14" s="25"/>
      <c r="F14" s="25"/>
      <c r="G14" s="27"/>
      <c r="H14" s="28"/>
      <c r="I14" s="28"/>
      <c r="J14" s="25"/>
    </row>
    <row r="15" spans="1:10" ht="36" customHeight="1" x14ac:dyDescent="0.25">
      <c r="A15" s="29" t="s">
        <v>22</v>
      </c>
      <c r="B15" s="30" t="s">
        <v>21</v>
      </c>
      <c r="C15" s="31"/>
      <c r="D15" s="31"/>
      <c r="E15" s="30"/>
      <c r="F15" s="30"/>
      <c r="G15" s="32"/>
      <c r="H15" s="33"/>
      <c r="I15" s="33"/>
      <c r="J15" s="30"/>
    </row>
    <row r="16" spans="1:10" ht="30" customHeight="1" x14ac:dyDescent="0.25">
      <c r="A16" s="34" t="s">
        <v>23</v>
      </c>
      <c r="B16" s="35" t="s">
        <v>21</v>
      </c>
      <c r="C16" s="36"/>
      <c r="D16" s="36"/>
      <c r="E16" s="37" t="s">
        <v>24</v>
      </c>
      <c r="F16" s="38"/>
      <c r="G16" s="39"/>
      <c r="H16" s="40"/>
      <c r="I16" s="39">
        <f>I17+I45</f>
        <v>0</v>
      </c>
      <c r="J16" s="38"/>
    </row>
    <row r="17" spans="1:10" x14ac:dyDescent="0.25">
      <c r="A17" s="24"/>
      <c r="B17" s="41" t="s">
        <v>25</v>
      </c>
      <c r="C17" s="42"/>
      <c r="D17" s="42"/>
      <c r="E17" s="43"/>
      <c r="F17" s="43"/>
      <c r="G17" s="44"/>
      <c r="H17" s="44"/>
      <c r="I17" s="45">
        <f>SUM(I19:I44)</f>
        <v>0</v>
      </c>
      <c r="J17" s="25"/>
    </row>
    <row r="18" spans="1:10" ht="44.25" customHeight="1" x14ac:dyDescent="0.25">
      <c r="A18" s="24"/>
      <c r="B18" s="91" t="s">
        <v>189</v>
      </c>
      <c r="C18" s="42"/>
      <c r="D18" s="42"/>
      <c r="E18" s="48" t="s">
        <v>24</v>
      </c>
      <c r="F18" s="43"/>
      <c r="G18" s="44"/>
      <c r="H18" s="44">
        <f>СМР!C3</f>
        <v>1</v>
      </c>
      <c r="I18" s="49">
        <f>H18*G18</f>
        <v>0</v>
      </c>
      <c r="J18" s="25"/>
    </row>
    <row r="19" spans="1:10" ht="18" customHeight="1" x14ac:dyDescent="0.25">
      <c r="A19" s="46"/>
      <c r="B19" s="47" t="s">
        <v>26</v>
      </c>
      <c r="C19" s="48"/>
      <c r="D19" s="48"/>
      <c r="E19" s="48" t="s">
        <v>24</v>
      </c>
      <c r="F19" s="43"/>
      <c r="G19" s="44"/>
      <c r="H19" s="44">
        <f>СМР!C4</f>
        <v>1</v>
      </c>
      <c r="I19" s="49">
        <f>H19*G19</f>
        <v>0</v>
      </c>
      <c r="J19" s="48"/>
    </row>
    <row r="20" spans="1:10" ht="18" customHeight="1" x14ac:dyDescent="0.25">
      <c r="A20" s="46"/>
      <c r="B20" s="47" t="s">
        <v>27</v>
      </c>
      <c r="C20" s="48"/>
      <c r="D20" s="48"/>
      <c r="E20" s="48" t="s">
        <v>28</v>
      </c>
      <c r="F20" s="43"/>
      <c r="G20" s="44"/>
      <c r="H20" s="44">
        <f>СМР!C5</f>
        <v>1</v>
      </c>
      <c r="I20" s="49">
        <f>H20*G20</f>
        <v>0</v>
      </c>
      <c r="J20" s="48"/>
    </row>
    <row r="21" spans="1:10" ht="18" customHeight="1" x14ac:dyDescent="0.25">
      <c r="A21" s="46"/>
      <c r="B21" s="47" t="s">
        <v>181</v>
      </c>
      <c r="C21" s="48"/>
      <c r="D21" s="48"/>
      <c r="E21" s="48" t="s">
        <v>28</v>
      </c>
      <c r="F21" s="43"/>
      <c r="G21" s="44"/>
      <c r="H21" s="44">
        <f>СМР!C6</f>
        <v>1</v>
      </c>
      <c r="I21" s="49">
        <f>H21*G21</f>
        <v>0</v>
      </c>
      <c r="J21" s="48"/>
    </row>
    <row r="22" spans="1:10" ht="18" customHeight="1" x14ac:dyDescent="0.25">
      <c r="A22" s="46"/>
      <c r="B22" s="47" t="s">
        <v>29</v>
      </c>
      <c r="C22" s="48"/>
      <c r="D22" s="48"/>
      <c r="E22" s="48" t="s">
        <v>24</v>
      </c>
      <c r="F22" s="43"/>
      <c r="G22" s="44"/>
      <c r="H22" s="44">
        <f>СМР!C7</f>
        <v>1</v>
      </c>
      <c r="I22" s="49">
        <f t="shared" ref="I22:I49" si="0">H22*G22</f>
        <v>0</v>
      </c>
      <c r="J22" s="48"/>
    </row>
    <row r="23" spans="1:10" ht="18" customHeight="1" x14ac:dyDescent="0.25">
      <c r="A23" s="46"/>
      <c r="B23" s="47" t="s">
        <v>30</v>
      </c>
      <c r="C23" s="48"/>
      <c r="D23" s="48"/>
      <c r="E23" s="48" t="s">
        <v>24</v>
      </c>
      <c r="F23" s="43"/>
      <c r="G23" s="44"/>
      <c r="H23" s="44">
        <f>СМР!C8</f>
        <v>1</v>
      </c>
      <c r="I23" s="49">
        <f t="shared" si="0"/>
        <v>0</v>
      </c>
      <c r="J23" s="48"/>
    </row>
    <row r="24" spans="1:10" ht="18" customHeight="1" x14ac:dyDescent="0.25">
      <c r="A24" s="46"/>
      <c r="B24" s="47" t="s">
        <v>31</v>
      </c>
      <c r="C24" s="48"/>
      <c r="D24" s="48"/>
      <c r="E24" s="48" t="s">
        <v>24</v>
      </c>
      <c r="F24" s="43"/>
      <c r="G24" s="44"/>
      <c r="H24" s="44">
        <f>СМР!C9</f>
        <v>1</v>
      </c>
      <c r="I24" s="49">
        <f t="shared" si="0"/>
        <v>0</v>
      </c>
      <c r="J24" s="48" t="s">
        <v>32</v>
      </c>
    </row>
    <row r="25" spans="1:10" ht="18" customHeight="1" x14ac:dyDescent="0.25">
      <c r="A25" s="46"/>
      <c r="B25" s="47" t="s">
        <v>33</v>
      </c>
      <c r="C25" s="48"/>
      <c r="D25" s="48"/>
      <c r="E25" s="48" t="s">
        <v>24</v>
      </c>
      <c r="F25" s="43"/>
      <c r="G25" s="44"/>
      <c r="H25" s="44">
        <f>СМР!C10</f>
        <v>1</v>
      </c>
      <c r="I25" s="49">
        <f t="shared" si="0"/>
        <v>0</v>
      </c>
      <c r="J25" s="48"/>
    </row>
    <row r="26" spans="1:10" ht="18" customHeight="1" x14ac:dyDescent="0.25">
      <c r="A26" s="46"/>
      <c r="B26" s="47" t="s">
        <v>34</v>
      </c>
      <c r="C26" s="48"/>
      <c r="D26" s="48"/>
      <c r="E26" s="48" t="s">
        <v>24</v>
      </c>
      <c r="F26" s="43"/>
      <c r="G26" s="44"/>
      <c r="H26" s="44">
        <f>СМР!C11</f>
        <v>1</v>
      </c>
      <c r="I26" s="49">
        <f t="shared" si="0"/>
        <v>0</v>
      </c>
      <c r="J26" s="48"/>
    </row>
    <row r="27" spans="1:10" ht="18" customHeight="1" x14ac:dyDescent="0.25">
      <c r="A27" s="46"/>
      <c r="B27" s="47" t="s">
        <v>35</v>
      </c>
      <c r="C27" s="48"/>
      <c r="D27" s="48"/>
      <c r="E27" s="48" t="s">
        <v>24</v>
      </c>
      <c r="F27" s="43"/>
      <c r="G27" s="44"/>
      <c r="H27" s="44">
        <f>СМР!C12</f>
        <v>1</v>
      </c>
      <c r="I27" s="49">
        <f t="shared" si="0"/>
        <v>0</v>
      </c>
      <c r="J27" s="48"/>
    </row>
    <row r="28" spans="1:10" ht="18" customHeight="1" x14ac:dyDescent="0.25">
      <c r="A28" s="46"/>
      <c r="B28" s="47" t="s">
        <v>36</v>
      </c>
      <c r="C28" s="48"/>
      <c r="D28" s="48"/>
      <c r="E28" s="48" t="s">
        <v>24</v>
      </c>
      <c r="F28" s="43"/>
      <c r="G28" s="44"/>
      <c r="H28" s="44">
        <f>СМР!C13</f>
        <v>1</v>
      </c>
      <c r="I28" s="49">
        <f t="shared" si="0"/>
        <v>0</v>
      </c>
      <c r="J28" s="48"/>
    </row>
    <row r="29" spans="1:10" ht="18" customHeight="1" x14ac:dyDescent="0.25">
      <c r="A29" s="46"/>
      <c r="B29" s="47" t="s">
        <v>37</v>
      </c>
      <c r="C29" s="48"/>
      <c r="D29" s="48"/>
      <c r="E29" s="48" t="s">
        <v>38</v>
      </c>
      <c r="F29" s="43"/>
      <c r="G29" s="44"/>
      <c r="H29" s="44">
        <f>СМР!C14</f>
        <v>1</v>
      </c>
      <c r="I29" s="49">
        <f t="shared" si="0"/>
        <v>0</v>
      </c>
      <c r="J29" s="48"/>
    </row>
    <row r="30" spans="1:10" ht="18" customHeight="1" x14ac:dyDescent="0.25">
      <c r="A30" s="46"/>
      <c r="B30" s="47" t="s">
        <v>39</v>
      </c>
      <c r="C30" s="48"/>
      <c r="D30" s="48"/>
      <c r="E30" s="48" t="s">
        <v>38</v>
      </c>
      <c r="F30" s="43"/>
      <c r="G30" s="44"/>
      <c r="H30" s="44">
        <f>СМР!C15</f>
        <v>1</v>
      </c>
      <c r="I30" s="49">
        <f t="shared" si="0"/>
        <v>0</v>
      </c>
      <c r="J30" s="48"/>
    </row>
    <row r="31" spans="1:10" ht="18" customHeight="1" x14ac:dyDescent="0.25">
      <c r="A31" s="46"/>
      <c r="B31" s="47" t="s">
        <v>40</v>
      </c>
      <c r="C31" s="48"/>
      <c r="D31" s="48"/>
      <c r="E31" s="48" t="s">
        <v>38</v>
      </c>
      <c r="F31" s="43"/>
      <c r="G31" s="44"/>
      <c r="H31" s="44">
        <f>СМР!C16</f>
        <v>1</v>
      </c>
      <c r="I31" s="49">
        <f t="shared" si="0"/>
        <v>0</v>
      </c>
      <c r="J31" s="48"/>
    </row>
    <row r="32" spans="1:10" ht="18" customHeight="1" x14ac:dyDescent="0.25">
      <c r="A32" s="46"/>
      <c r="B32" s="47" t="s">
        <v>41</v>
      </c>
      <c r="C32" s="48"/>
      <c r="D32" s="48"/>
      <c r="E32" s="48" t="s">
        <v>38</v>
      </c>
      <c r="F32" s="43"/>
      <c r="G32" s="44"/>
      <c r="H32" s="44">
        <f>СМР!C17</f>
        <v>1</v>
      </c>
      <c r="I32" s="49">
        <f t="shared" si="0"/>
        <v>0</v>
      </c>
      <c r="J32" s="48"/>
    </row>
    <row r="33" spans="1:10" ht="18" customHeight="1" x14ac:dyDescent="0.25">
      <c r="A33" s="46"/>
      <c r="B33" s="47" t="s">
        <v>42</v>
      </c>
      <c r="C33" s="48"/>
      <c r="D33" s="48"/>
      <c r="E33" s="48" t="s">
        <v>38</v>
      </c>
      <c r="F33" s="43"/>
      <c r="G33" s="44"/>
      <c r="H33" s="44">
        <f>СМР!C18</f>
        <v>1</v>
      </c>
      <c r="I33" s="49">
        <f t="shared" si="0"/>
        <v>0</v>
      </c>
      <c r="J33" s="48" t="s">
        <v>43</v>
      </c>
    </row>
    <row r="34" spans="1:10" ht="18" customHeight="1" x14ac:dyDescent="0.25">
      <c r="A34" s="46"/>
      <c r="B34" s="47" t="s">
        <v>44</v>
      </c>
      <c r="C34" s="48"/>
      <c r="D34" s="48"/>
      <c r="E34" s="48" t="s">
        <v>38</v>
      </c>
      <c r="F34" s="43"/>
      <c r="G34" s="44"/>
      <c r="H34" s="44">
        <f>СМР!C19</f>
        <v>1</v>
      </c>
      <c r="I34" s="49">
        <f t="shared" si="0"/>
        <v>0</v>
      </c>
      <c r="J34" s="48"/>
    </row>
    <row r="35" spans="1:10" ht="18" customHeight="1" x14ac:dyDescent="0.25">
      <c r="A35" s="46"/>
      <c r="B35" s="47" t="s">
        <v>45</v>
      </c>
      <c r="C35" s="48"/>
      <c r="D35" s="48"/>
      <c r="E35" s="48" t="s">
        <v>46</v>
      </c>
      <c r="F35" s="43"/>
      <c r="G35" s="44"/>
      <c r="H35" s="44">
        <f>СМР!C20</f>
        <v>1</v>
      </c>
      <c r="I35" s="49">
        <f t="shared" si="0"/>
        <v>0</v>
      </c>
      <c r="J35" s="48" t="s">
        <v>47</v>
      </c>
    </row>
    <row r="36" spans="1:10" ht="18" customHeight="1" x14ac:dyDescent="0.25">
      <c r="A36" s="46"/>
      <c r="B36" s="47" t="s">
        <v>48</v>
      </c>
      <c r="C36" s="48"/>
      <c r="D36" s="48"/>
      <c r="E36" s="48" t="s">
        <v>38</v>
      </c>
      <c r="F36" s="43"/>
      <c r="G36" s="44"/>
      <c r="H36" s="44">
        <f>СМР!C21</f>
        <v>1</v>
      </c>
      <c r="I36" s="49">
        <f t="shared" si="0"/>
        <v>0</v>
      </c>
      <c r="J36" s="48" t="s">
        <v>49</v>
      </c>
    </row>
    <row r="37" spans="1:10" ht="18" customHeight="1" x14ac:dyDescent="0.25">
      <c r="A37" s="46"/>
      <c r="B37" s="47" t="s">
        <v>50</v>
      </c>
      <c r="C37" s="48"/>
      <c r="D37" s="48"/>
      <c r="E37" s="48" t="s">
        <v>38</v>
      </c>
      <c r="F37" s="43"/>
      <c r="G37" s="44"/>
      <c r="H37" s="44">
        <f>СМР!C22</f>
        <v>1</v>
      </c>
      <c r="I37" s="49">
        <f t="shared" si="0"/>
        <v>0</v>
      </c>
      <c r="J37" s="48" t="s">
        <v>167</v>
      </c>
    </row>
    <row r="38" spans="1:10" ht="18" customHeight="1" x14ac:dyDescent="0.25">
      <c r="A38" s="46"/>
      <c r="B38" s="47" t="s">
        <v>51</v>
      </c>
      <c r="C38" s="48"/>
      <c r="D38" s="48"/>
      <c r="E38" s="48" t="s">
        <v>38</v>
      </c>
      <c r="F38" s="43"/>
      <c r="G38" s="44"/>
      <c r="H38" s="44">
        <f>СМР!C23</f>
        <v>1</v>
      </c>
      <c r="I38" s="49">
        <f t="shared" si="0"/>
        <v>0</v>
      </c>
      <c r="J38" s="48" t="s">
        <v>52</v>
      </c>
    </row>
    <row r="39" spans="1:10" ht="18" customHeight="1" x14ac:dyDescent="0.25">
      <c r="A39" s="46"/>
      <c r="B39" s="47" t="s">
        <v>53</v>
      </c>
      <c r="C39" s="48"/>
      <c r="D39" s="48"/>
      <c r="E39" s="48" t="s">
        <v>38</v>
      </c>
      <c r="F39" s="43"/>
      <c r="G39" s="44"/>
      <c r="H39" s="44">
        <f>СМР!C24</f>
        <v>1</v>
      </c>
      <c r="I39" s="49">
        <f t="shared" si="0"/>
        <v>0</v>
      </c>
      <c r="J39" s="48"/>
    </row>
    <row r="40" spans="1:10" ht="18" customHeight="1" x14ac:dyDescent="0.25">
      <c r="A40" s="46"/>
      <c r="B40" s="47" t="s">
        <v>169</v>
      </c>
      <c r="C40" s="48"/>
      <c r="D40" s="48"/>
      <c r="E40" s="48" t="s">
        <v>38</v>
      </c>
      <c r="F40" s="43"/>
      <c r="G40" s="44"/>
      <c r="H40" s="44">
        <f>СМР!C25</f>
        <v>1</v>
      </c>
      <c r="I40" s="49">
        <f t="shared" si="0"/>
        <v>0</v>
      </c>
      <c r="J40" s="48"/>
    </row>
    <row r="41" spans="1:10" ht="18" customHeight="1" x14ac:dyDescent="0.25">
      <c r="A41" s="46"/>
      <c r="B41" s="47" t="s">
        <v>54</v>
      </c>
      <c r="C41" s="48"/>
      <c r="D41" s="48"/>
      <c r="E41" s="48" t="s">
        <v>38</v>
      </c>
      <c r="F41" s="43"/>
      <c r="G41" s="44"/>
      <c r="H41" s="44">
        <f>СМР!C26</f>
        <v>1</v>
      </c>
      <c r="I41" s="49">
        <f t="shared" si="0"/>
        <v>0</v>
      </c>
      <c r="J41" s="48"/>
    </row>
    <row r="42" spans="1:10" ht="18" customHeight="1" x14ac:dyDescent="0.25">
      <c r="A42" s="46"/>
      <c r="B42" s="47" t="s">
        <v>55</v>
      </c>
      <c r="C42" s="48"/>
      <c r="D42" s="48"/>
      <c r="E42" s="48" t="s">
        <v>38</v>
      </c>
      <c r="F42" s="43"/>
      <c r="G42" s="44"/>
      <c r="H42" s="44">
        <f>СМР!C27</f>
        <v>1</v>
      </c>
      <c r="I42" s="49">
        <f t="shared" si="0"/>
        <v>0</v>
      </c>
      <c r="J42" s="48"/>
    </row>
    <row r="43" spans="1:10" ht="18" customHeight="1" x14ac:dyDescent="0.25">
      <c r="A43" s="46"/>
      <c r="B43" s="47" t="s">
        <v>56</v>
      </c>
      <c r="C43" s="48"/>
      <c r="D43" s="48"/>
      <c r="E43" s="48" t="s">
        <v>24</v>
      </c>
      <c r="F43" s="43"/>
      <c r="G43" s="44"/>
      <c r="H43" s="44">
        <f>СМР!C28</f>
        <v>1</v>
      </c>
      <c r="I43" s="49">
        <f t="shared" si="0"/>
        <v>0</v>
      </c>
      <c r="J43" s="48" t="s">
        <v>57</v>
      </c>
    </row>
    <row r="44" spans="1:10" ht="18" customHeight="1" x14ac:dyDescent="0.25">
      <c r="A44" s="46"/>
      <c r="B44" s="47" t="s">
        <v>58</v>
      </c>
      <c r="C44" s="48"/>
      <c r="D44" s="48"/>
      <c r="E44" s="48" t="s">
        <v>59</v>
      </c>
      <c r="F44" s="43"/>
      <c r="G44" s="44"/>
      <c r="H44" s="44">
        <f>СМР!C29</f>
        <v>1</v>
      </c>
      <c r="I44" s="49">
        <f t="shared" si="0"/>
        <v>0</v>
      </c>
      <c r="J44" s="48" t="s">
        <v>60</v>
      </c>
    </row>
    <row r="45" spans="1:10" x14ac:dyDescent="0.25">
      <c r="A45" s="50"/>
      <c r="B45" s="51" t="s">
        <v>61</v>
      </c>
      <c r="C45" s="52"/>
      <c r="D45" s="52"/>
      <c r="E45" s="53"/>
      <c r="F45" s="53"/>
      <c r="G45" s="54"/>
      <c r="H45" s="54"/>
      <c r="I45" s="55">
        <f>SUM(I50:I83)</f>
        <v>0</v>
      </c>
      <c r="J45" s="56"/>
    </row>
    <row r="46" spans="1:10" ht="30" customHeight="1" x14ac:dyDescent="0.25">
      <c r="A46" s="50"/>
      <c r="B46" s="92" t="s">
        <v>191</v>
      </c>
      <c r="C46" s="52"/>
      <c r="D46" s="52"/>
      <c r="E46" s="53" t="s">
        <v>190</v>
      </c>
      <c r="F46" s="53"/>
      <c r="G46" s="54"/>
      <c r="H46" s="54">
        <f>Материалы!C3</f>
        <v>1</v>
      </c>
      <c r="I46" s="54">
        <f t="shared" si="0"/>
        <v>0</v>
      </c>
      <c r="J46" s="56"/>
    </row>
    <row r="47" spans="1:10" ht="30" customHeight="1" x14ac:dyDescent="0.25">
      <c r="A47" s="50"/>
      <c r="B47" s="92" t="s">
        <v>194</v>
      </c>
      <c r="C47" s="52"/>
      <c r="D47" s="52"/>
      <c r="E47" s="53" t="s">
        <v>190</v>
      </c>
      <c r="F47" s="53"/>
      <c r="G47" s="54"/>
      <c r="H47" s="54">
        <f>Материалы!C4</f>
        <v>1</v>
      </c>
      <c r="I47" s="54">
        <f t="shared" si="0"/>
        <v>0</v>
      </c>
      <c r="J47" s="56"/>
    </row>
    <row r="48" spans="1:10" ht="30" customHeight="1" x14ac:dyDescent="0.25">
      <c r="A48" s="50"/>
      <c r="B48" s="92" t="s">
        <v>192</v>
      </c>
      <c r="C48" s="52"/>
      <c r="D48" s="52"/>
      <c r="E48" s="53" t="s">
        <v>190</v>
      </c>
      <c r="F48" s="53"/>
      <c r="G48" s="54"/>
      <c r="H48" s="54">
        <f>Материалы!C5</f>
        <v>1</v>
      </c>
      <c r="I48" s="54">
        <f t="shared" si="0"/>
        <v>0</v>
      </c>
      <c r="J48" s="56"/>
    </row>
    <row r="49" spans="1:10" ht="30" customHeight="1" x14ac:dyDescent="0.25">
      <c r="A49" s="50"/>
      <c r="B49" s="92" t="s">
        <v>193</v>
      </c>
      <c r="C49" s="52"/>
      <c r="D49" s="52"/>
      <c r="E49" s="53" t="s">
        <v>71</v>
      </c>
      <c r="F49" s="53"/>
      <c r="G49" s="54"/>
      <c r="H49" s="54">
        <f>Материалы!C6</f>
        <v>1</v>
      </c>
      <c r="I49" s="54">
        <f t="shared" si="0"/>
        <v>0</v>
      </c>
      <c r="J49" s="56"/>
    </row>
    <row r="50" spans="1:10" ht="18.75" customHeight="1" x14ac:dyDescent="0.25">
      <c r="A50" s="57"/>
      <c r="B50" s="58" t="s">
        <v>62</v>
      </c>
      <c r="C50" s="53"/>
      <c r="D50" s="53"/>
      <c r="E50" s="53" t="s">
        <v>24</v>
      </c>
      <c r="F50" s="53">
        <v>1.05</v>
      </c>
      <c r="G50" s="59">
        <f>G19*F50</f>
        <v>0</v>
      </c>
      <c r="H50" s="60">
        <f>Материалы!C7</f>
        <v>1</v>
      </c>
      <c r="I50" s="54">
        <f>H50*G50</f>
        <v>0</v>
      </c>
      <c r="J50" s="56"/>
    </row>
    <row r="51" spans="1:10" ht="30.75" customHeight="1" x14ac:dyDescent="0.25">
      <c r="A51" s="57"/>
      <c r="B51" s="58" t="s">
        <v>63</v>
      </c>
      <c r="C51" s="53"/>
      <c r="D51" s="53"/>
      <c r="E51" s="53" t="s">
        <v>24</v>
      </c>
      <c r="F51" s="53"/>
      <c r="G51" s="61"/>
      <c r="H51" s="60">
        <f>Материалы!C8</f>
        <v>1</v>
      </c>
      <c r="I51" s="54">
        <f>H51*G51</f>
        <v>0</v>
      </c>
      <c r="J51" s="62"/>
    </row>
    <row r="52" spans="1:10" ht="22.5" customHeight="1" x14ac:dyDescent="0.25">
      <c r="A52" s="63"/>
      <c r="B52" s="58" t="s">
        <v>64</v>
      </c>
      <c r="C52" s="53"/>
      <c r="D52" s="53"/>
      <c r="E52" s="53" t="s">
        <v>28</v>
      </c>
      <c r="F52" s="53">
        <v>1.07</v>
      </c>
      <c r="G52" s="61"/>
      <c r="H52" s="60">
        <f>Материалы!C9</f>
        <v>1</v>
      </c>
      <c r="I52" s="54">
        <f t="shared" ref="I52:I120" si="1">H52*G52</f>
        <v>0</v>
      </c>
      <c r="J52" s="56"/>
    </row>
    <row r="53" spans="1:10" ht="22.5" customHeight="1" x14ac:dyDescent="0.25">
      <c r="A53" s="63"/>
      <c r="B53" s="58" t="s">
        <v>183</v>
      </c>
      <c r="C53" s="53"/>
      <c r="D53" s="53"/>
      <c r="E53" s="53" t="s">
        <v>59</v>
      </c>
      <c r="F53" s="53"/>
      <c r="G53" s="60"/>
      <c r="H53" s="60">
        <f>Материалы!C10</f>
        <v>1</v>
      </c>
      <c r="I53" s="54">
        <f t="shared" si="1"/>
        <v>0</v>
      </c>
      <c r="J53" s="56"/>
    </row>
    <row r="54" spans="1:10" ht="22.5" customHeight="1" x14ac:dyDescent="0.25">
      <c r="A54" s="63"/>
      <c r="B54" s="58" t="s">
        <v>184</v>
      </c>
      <c r="C54" s="53"/>
      <c r="D54" s="53"/>
      <c r="E54" s="53" t="s">
        <v>59</v>
      </c>
      <c r="F54" s="53"/>
      <c r="G54" s="60"/>
      <c r="H54" s="60">
        <f>Материалы!C11</f>
        <v>1</v>
      </c>
      <c r="I54" s="54">
        <f t="shared" si="1"/>
        <v>0</v>
      </c>
      <c r="J54" s="56"/>
    </row>
    <row r="55" spans="1:10" ht="28.5" customHeight="1" x14ac:dyDescent="0.25">
      <c r="A55" s="64"/>
      <c r="B55" s="65" t="s">
        <v>187</v>
      </c>
      <c r="C55" s="53"/>
      <c r="D55" s="53"/>
      <c r="E55" s="53" t="s">
        <v>65</v>
      </c>
      <c r="F55" s="53">
        <v>3</v>
      </c>
      <c r="G55" s="59">
        <f>G22*F55</f>
        <v>0</v>
      </c>
      <c r="H55" s="60">
        <f>Материалы!C12</f>
        <v>1</v>
      </c>
      <c r="I55" s="54">
        <f t="shared" si="1"/>
        <v>0</v>
      </c>
      <c r="J55" s="56" t="s">
        <v>66</v>
      </c>
    </row>
    <row r="56" spans="1:10" ht="33" customHeight="1" x14ac:dyDescent="0.25">
      <c r="A56" s="66"/>
      <c r="B56" s="65" t="s">
        <v>67</v>
      </c>
      <c r="C56" s="53"/>
      <c r="D56" s="53"/>
      <c r="E56" s="53" t="s">
        <v>24</v>
      </c>
      <c r="F56" s="53"/>
      <c r="G56" s="61"/>
      <c r="H56" s="60">
        <f>Материалы!C13</f>
        <v>1</v>
      </c>
      <c r="I56" s="54">
        <f t="shared" si="1"/>
        <v>0</v>
      </c>
      <c r="J56" s="56" t="s">
        <v>68</v>
      </c>
    </row>
    <row r="57" spans="1:10" ht="37.5" customHeight="1" x14ac:dyDescent="0.25">
      <c r="A57" s="66"/>
      <c r="B57" s="65" t="s">
        <v>69</v>
      </c>
      <c r="C57" s="53"/>
      <c r="D57" s="53"/>
      <c r="E57" s="53" t="s">
        <v>65</v>
      </c>
      <c r="F57" s="53">
        <v>7.0000000000000001E-3</v>
      </c>
      <c r="G57" s="59">
        <f>G22*F57</f>
        <v>0</v>
      </c>
      <c r="H57" s="60">
        <f>Материалы!C14</f>
        <v>1</v>
      </c>
      <c r="I57" s="54">
        <f t="shared" si="1"/>
        <v>0</v>
      </c>
      <c r="J57" s="56"/>
    </row>
    <row r="58" spans="1:10" ht="27.75" customHeight="1" x14ac:dyDescent="0.25">
      <c r="A58" s="67"/>
      <c r="B58" s="65" t="s">
        <v>70</v>
      </c>
      <c r="C58" s="53"/>
      <c r="D58" s="53"/>
      <c r="E58" s="53" t="s">
        <v>71</v>
      </c>
      <c r="F58" s="53">
        <v>0.2</v>
      </c>
      <c r="G58" s="59">
        <f>G22*F58</f>
        <v>0</v>
      </c>
      <c r="H58" s="60">
        <f>Материалы!C15</f>
        <v>1</v>
      </c>
      <c r="I58" s="54">
        <f t="shared" si="1"/>
        <v>0</v>
      </c>
      <c r="J58" s="56" t="s">
        <v>72</v>
      </c>
    </row>
    <row r="59" spans="1:10" ht="46.5" customHeight="1" x14ac:dyDescent="0.25">
      <c r="A59" s="64"/>
      <c r="B59" s="58" t="s">
        <v>73</v>
      </c>
      <c r="C59" s="53"/>
      <c r="D59" s="53"/>
      <c r="E59" s="53" t="s">
        <v>24</v>
      </c>
      <c r="F59" s="53">
        <v>1.05</v>
      </c>
      <c r="G59" s="59">
        <f>SUM(G25:G26)*F59</f>
        <v>0</v>
      </c>
      <c r="H59" s="60">
        <f>Материалы!C16</f>
        <v>1</v>
      </c>
      <c r="I59" s="54">
        <f t="shared" si="1"/>
        <v>0</v>
      </c>
      <c r="J59" s="56"/>
    </row>
    <row r="60" spans="1:10" ht="44.25" customHeight="1" x14ac:dyDescent="0.25">
      <c r="A60" s="64"/>
      <c r="B60" s="58" t="s">
        <v>74</v>
      </c>
      <c r="C60" s="53"/>
      <c r="D60" s="53"/>
      <c r="E60" s="53" t="s">
        <v>24</v>
      </c>
      <c r="F60" s="53">
        <v>1.05</v>
      </c>
      <c r="G60" s="59">
        <f>G27*F60</f>
        <v>0</v>
      </c>
      <c r="H60" s="60">
        <f>Материалы!C17</f>
        <v>1</v>
      </c>
      <c r="I60" s="54">
        <f t="shared" si="1"/>
        <v>0</v>
      </c>
      <c r="J60" s="56"/>
    </row>
    <row r="61" spans="1:10" ht="26.25" customHeight="1" x14ac:dyDescent="0.25">
      <c r="A61" s="64"/>
      <c r="B61" s="58" t="s">
        <v>168</v>
      </c>
      <c r="C61" s="53"/>
      <c r="D61" s="53"/>
      <c r="E61" s="53" t="s">
        <v>65</v>
      </c>
      <c r="F61" s="53">
        <v>6</v>
      </c>
      <c r="G61" s="59">
        <f>SUM(G25:G27)*F61</f>
        <v>0</v>
      </c>
      <c r="H61" s="60">
        <f>Материалы!C18</f>
        <v>1</v>
      </c>
      <c r="I61" s="54">
        <f t="shared" si="1"/>
        <v>0</v>
      </c>
      <c r="J61" s="56"/>
    </row>
    <row r="62" spans="1:10" ht="36" customHeight="1" x14ac:dyDescent="0.25">
      <c r="A62" s="64"/>
      <c r="B62" s="58" t="s">
        <v>75</v>
      </c>
      <c r="C62" s="53"/>
      <c r="D62" s="53"/>
      <c r="E62" s="53" t="s">
        <v>24</v>
      </c>
      <c r="F62" s="53">
        <v>1.05</v>
      </c>
      <c r="G62" s="59">
        <f>G28*F62</f>
        <v>0</v>
      </c>
      <c r="H62" s="60">
        <f>Материалы!C19</f>
        <v>1</v>
      </c>
      <c r="I62" s="54">
        <f t="shared" si="1"/>
        <v>0</v>
      </c>
      <c r="J62" s="56"/>
    </row>
    <row r="63" spans="1:10" ht="27.75" customHeight="1" x14ac:dyDescent="0.25">
      <c r="A63" s="67"/>
      <c r="B63" s="58" t="s">
        <v>76</v>
      </c>
      <c r="C63" s="53"/>
      <c r="D63" s="53"/>
      <c r="E63" s="53" t="s">
        <v>77</v>
      </c>
      <c r="F63" s="53"/>
      <c r="G63" s="56">
        <f>G32</f>
        <v>0</v>
      </c>
      <c r="H63" s="60">
        <f>Материалы!C20</f>
        <v>1</v>
      </c>
      <c r="I63" s="54">
        <f t="shared" si="1"/>
        <v>0</v>
      </c>
      <c r="J63" s="56" t="s">
        <v>78</v>
      </c>
    </row>
    <row r="64" spans="1:10" ht="26.25" customHeight="1" x14ac:dyDescent="0.25">
      <c r="A64" s="66"/>
      <c r="B64" s="65" t="s">
        <v>171</v>
      </c>
      <c r="C64" s="53"/>
      <c r="D64" s="53"/>
      <c r="E64" s="53" t="s">
        <v>77</v>
      </c>
      <c r="F64" s="53"/>
      <c r="G64" s="59">
        <f>G$36</f>
        <v>0</v>
      </c>
      <c r="H64" s="60">
        <f>Материалы!C21</f>
        <v>1</v>
      </c>
      <c r="I64" s="54">
        <f>H64*G64</f>
        <v>0</v>
      </c>
      <c r="J64" s="56"/>
    </row>
    <row r="65" spans="1:10" ht="34.5" customHeight="1" x14ac:dyDescent="0.25">
      <c r="A65" s="66"/>
      <c r="B65" s="65" t="s">
        <v>172</v>
      </c>
      <c r="C65" s="53"/>
      <c r="D65" s="53"/>
      <c r="E65" s="53" t="s">
        <v>77</v>
      </c>
      <c r="F65" s="53"/>
      <c r="G65" s="59">
        <f>G$36</f>
        <v>0</v>
      </c>
      <c r="H65" s="60">
        <f>Материалы!C22</f>
        <v>1</v>
      </c>
      <c r="I65" s="54">
        <f>G65*H65</f>
        <v>0</v>
      </c>
      <c r="J65" s="56"/>
    </row>
    <row r="66" spans="1:10" ht="31.5" customHeight="1" x14ac:dyDescent="0.25">
      <c r="A66" s="66"/>
      <c r="B66" s="65" t="s">
        <v>173</v>
      </c>
      <c r="C66" s="53"/>
      <c r="D66" s="53"/>
      <c r="E66" s="53" t="s">
        <v>77</v>
      </c>
      <c r="F66" s="53"/>
      <c r="G66" s="59">
        <f>G$36</f>
        <v>0</v>
      </c>
      <c r="H66" s="60">
        <f>Материалы!C23</f>
        <v>1</v>
      </c>
      <c r="I66" s="54">
        <f>G66*H66</f>
        <v>0</v>
      </c>
      <c r="J66" s="56"/>
    </row>
    <row r="67" spans="1:10" ht="36" customHeight="1" x14ac:dyDescent="0.25">
      <c r="A67" s="66"/>
      <c r="B67" s="65" t="s">
        <v>79</v>
      </c>
      <c r="C67" s="53"/>
      <c r="D67" s="53"/>
      <c r="E67" s="53" t="s">
        <v>77</v>
      </c>
      <c r="F67" s="53"/>
      <c r="G67" s="59">
        <f>G$36</f>
        <v>0</v>
      </c>
      <c r="H67" s="60">
        <f>Материалы!C24</f>
        <v>1</v>
      </c>
      <c r="I67" s="54">
        <f t="shared" si="1"/>
        <v>0</v>
      </c>
      <c r="J67" s="56"/>
    </row>
    <row r="68" spans="1:10" ht="47.25" customHeight="1" x14ac:dyDescent="0.25">
      <c r="A68" s="68"/>
      <c r="B68" s="65" t="s">
        <v>174</v>
      </c>
      <c r="C68" s="53"/>
      <c r="D68" s="53"/>
      <c r="E68" s="53" t="s">
        <v>77</v>
      </c>
      <c r="F68" s="53"/>
      <c r="G68" s="59">
        <f t="shared" ref="G68:G70" si="2">G$37</f>
        <v>0</v>
      </c>
      <c r="H68" s="60">
        <f>Материалы!C26</f>
        <v>1</v>
      </c>
      <c r="I68" s="54">
        <f t="shared" si="1"/>
        <v>0</v>
      </c>
      <c r="J68" s="56" t="s">
        <v>80</v>
      </c>
    </row>
    <row r="69" spans="1:10" ht="39.75" customHeight="1" x14ac:dyDescent="0.25">
      <c r="A69" s="68"/>
      <c r="B69" s="65" t="s">
        <v>175</v>
      </c>
      <c r="C69" s="53"/>
      <c r="D69" s="53"/>
      <c r="E69" s="53" t="s">
        <v>77</v>
      </c>
      <c r="F69" s="53"/>
      <c r="G69" s="59">
        <f t="shared" si="2"/>
        <v>0</v>
      </c>
      <c r="H69" s="60">
        <f>Материалы!C27</f>
        <v>1</v>
      </c>
      <c r="I69" s="54">
        <f t="shared" si="1"/>
        <v>0</v>
      </c>
      <c r="J69" s="56" t="s">
        <v>80</v>
      </c>
    </row>
    <row r="70" spans="1:10" ht="45" customHeight="1" x14ac:dyDescent="0.25">
      <c r="A70" s="68"/>
      <c r="B70" s="65" t="s">
        <v>176</v>
      </c>
      <c r="C70" s="53"/>
      <c r="D70" s="53"/>
      <c r="E70" s="53" t="s">
        <v>77</v>
      </c>
      <c r="F70" s="53"/>
      <c r="G70" s="59">
        <f t="shared" si="2"/>
        <v>0</v>
      </c>
      <c r="H70" s="60">
        <f>Материалы!C27</f>
        <v>1</v>
      </c>
      <c r="I70" s="54">
        <f t="shared" si="1"/>
        <v>0</v>
      </c>
      <c r="J70" s="56" t="s">
        <v>80</v>
      </c>
    </row>
    <row r="71" spans="1:10" ht="57.75" customHeight="1" x14ac:dyDescent="0.25">
      <c r="A71" s="66"/>
      <c r="B71" s="65" t="s">
        <v>180</v>
      </c>
      <c r="C71" s="53"/>
      <c r="D71" s="53"/>
      <c r="E71" s="53" t="s">
        <v>77</v>
      </c>
      <c r="F71" s="53"/>
      <c r="G71" s="59">
        <f>G$38</f>
        <v>0</v>
      </c>
      <c r="H71" s="60">
        <f>Материалы!C28</f>
        <v>1</v>
      </c>
      <c r="I71" s="54">
        <f>G71*H71</f>
        <v>0</v>
      </c>
      <c r="J71" s="56" t="s">
        <v>80</v>
      </c>
    </row>
    <row r="72" spans="1:10" ht="45" customHeight="1" x14ac:dyDescent="0.25">
      <c r="A72" s="66"/>
      <c r="B72" s="65" t="s">
        <v>81</v>
      </c>
      <c r="C72" s="53"/>
      <c r="D72" s="53"/>
      <c r="E72" s="53" t="s">
        <v>77</v>
      </c>
      <c r="F72" s="53"/>
      <c r="G72" s="59">
        <f>G$38</f>
        <v>0</v>
      </c>
      <c r="H72" s="60">
        <f>Материалы!C29</f>
        <v>1</v>
      </c>
      <c r="I72" s="54">
        <f t="shared" si="1"/>
        <v>0</v>
      </c>
      <c r="J72" s="56"/>
    </row>
    <row r="73" spans="1:10" ht="33" customHeight="1" x14ac:dyDescent="0.25">
      <c r="A73" s="66"/>
      <c r="B73" s="65" t="s">
        <v>178</v>
      </c>
      <c r="C73" s="53"/>
      <c r="D73" s="53"/>
      <c r="E73" s="53" t="s">
        <v>77</v>
      </c>
      <c r="F73" s="53"/>
      <c r="G73" s="59">
        <f>G$38</f>
        <v>0</v>
      </c>
      <c r="H73" s="56">
        <f>Материалы!C30</f>
        <v>1</v>
      </c>
      <c r="I73" s="54">
        <f t="shared" si="1"/>
        <v>0</v>
      </c>
      <c r="J73" s="56"/>
    </row>
    <row r="74" spans="1:10" ht="47.25" customHeight="1" x14ac:dyDescent="0.25">
      <c r="A74" s="68"/>
      <c r="B74" s="58" t="s">
        <v>179</v>
      </c>
      <c r="C74" s="53"/>
      <c r="D74" s="53"/>
      <c r="E74" s="53" t="s">
        <v>77</v>
      </c>
      <c r="F74" s="53"/>
      <c r="G74" s="59">
        <f>G$36</f>
        <v>0</v>
      </c>
      <c r="H74" s="60">
        <f>Материалы!C31</f>
        <v>1</v>
      </c>
      <c r="I74" s="54">
        <f t="shared" si="1"/>
        <v>0</v>
      </c>
      <c r="J74" s="56"/>
    </row>
    <row r="75" spans="1:10" ht="48.75" customHeight="1" x14ac:dyDescent="0.25">
      <c r="A75" s="67"/>
      <c r="B75" s="58" t="s">
        <v>177</v>
      </c>
      <c r="C75" s="53"/>
      <c r="D75" s="53"/>
      <c r="E75" s="53" t="s">
        <v>77</v>
      </c>
      <c r="F75" s="53"/>
      <c r="G75" s="59">
        <f>G$39</f>
        <v>0</v>
      </c>
      <c r="H75" s="60">
        <f>Материалы!C32</f>
        <v>1</v>
      </c>
      <c r="I75" s="54">
        <f>G75*H75</f>
        <v>0</v>
      </c>
      <c r="J75" s="56"/>
    </row>
    <row r="76" spans="1:10" ht="38.25" customHeight="1" x14ac:dyDescent="0.25">
      <c r="A76" s="67"/>
      <c r="B76" s="58" t="s">
        <v>170</v>
      </c>
      <c r="C76" s="53"/>
      <c r="D76" s="53"/>
      <c r="E76" s="53" t="s">
        <v>77</v>
      </c>
      <c r="F76" s="53"/>
      <c r="G76" s="59">
        <f>G$40</f>
        <v>0</v>
      </c>
      <c r="H76" s="60">
        <f>Материалы!C33</f>
        <v>1</v>
      </c>
      <c r="I76" s="54">
        <f>G76*H76</f>
        <v>0</v>
      </c>
      <c r="J76" s="56"/>
    </row>
    <row r="77" spans="1:10" ht="26.25" customHeight="1" x14ac:dyDescent="0.25">
      <c r="A77" s="67"/>
      <c r="B77" s="58" t="s">
        <v>82</v>
      </c>
      <c r="C77" s="53"/>
      <c r="D77" s="53"/>
      <c r="E77" s="53" t="s">
        <v>77</v>
      </c>
      <c r="F77" s="53"/>
      <c r="G77" s="59">
        <f>G$31</f>
        <v>0</v>
      </c>
      <c r="H77" s="60">
        <f>Материалы!C34</f>
        <v>1</v>
      </c>
      <c r="I77" s="54">
        <f t="shared" si="1"/>
        <v>0</v>
      </c>
      <c r="J77" s="56"/>
    </row>
    <row r="78" spans="1:10" ht="24" customHeight="1" x14ac:dyDescent="0.25">
      <c r="A78" s="67"/>
      <c r="B78" s="58" t="s">
        <v>83</v>
      </c>
      <c r="C78" s="53"/>
      <c r="D78" s="53"/>
      <c r="E78" s="53" t="s">
        <v>77</v>
      </c>
      <c r="F78" s="53"/>
      <c r="G78" s="59">
        <f>G$29</f>
        <v>0</v>
      </c>
      <c r="H78" s="60">
        <f>Материалы!C35</f>
        <v>1</v>
      </c>
      <c r="I78" s="54">
        <f t="shared" si="1"/>
        <v>0</v>
      </c>
      <c r="J78" s="56"/>
    </row>
    <row r="79" spans="1:10" ht="22.5" customHeight="1" x14ac:dyDescent="0.25">
      <c r="A79" s="67"/>
      <c r="B79" s="58" t="s">
        <v>84</v>
      </c>
      <c r="C79" s="53"/>
      <c r="D79" s="53"/>
      <c r="E79" s="53" t="s">
        <v>77</v>
      </c>
      <c r="F79" s="53"/>
      <c r="G79" s="59">
        <f>G30</f>
        <v>0</v>
      </c>
      <c r="H79" s="60">
        <f>Материалы!C36</f>
        <v>1</v>
      </c>
      <c r="I79" s="54">
        <f t="shared" si="1"/>
        <v>0</v>
      </c>
      <c r="J79" s="56"/>
    </row>
    <row r="80" spans="1:10" ht="23.25" customHeight="1" x14ac:dyDescent="0.25">
      <c r="A80" s="67"/>
      <c r="B80" s="58" t="s">
        <v>166</v>
      </c>
      <c r="C80" s="53"/>
      <c r="D80" s="53"/>
      <c r="E80" s="53" t="s">
        <v>24</v>
      </c>
      <c r="F80" s="53"/>
      <c r="G80" s="59">
        <f>G43</f>
        <v>0</v>
      </c>
      <c r="H80" s="60">
        <f>Материалы!C37</f>
        <v>1</v>
      </c>
      <c r="I80" s="54">
        <f t="shared" si="1"/>
        <v>0</v>
      </c>
      <c r="J80" s="56" t="s">
        <v>85</v>
      </c>
    </row>
    <row r="81" spans="1:10" ht="21.75" customHeight="1" x14ac:dyDescent="0.25">
      <c r="A81" s="67"/>
      <c r="B81" s="58" t="s">
        <v>86</v>
      </c>
      <c r="C81" s="53"/>
      <c r="D81" s="53"/>
      <c r="E81" s="53" t="s">
        <v>77</v>
      </c>
      <c r="F81" s="53"/>
      <c r="G81" s="59">
        <f>G$34</f>
        <v>0</v>
      </c>
      <c r="H81" s="60">
        <f>Материалы!C38</f>
        <v>1</v>
      </c>
      <c r="I81" s="54">
        <f t="shared" si="1"/>
        <v>0</v>
      </c>
      <c r="J81" s="56" t="s">
        <v>87</v>
      </c>
    </row>
    <row r="82" spans="1:10" ht="28.5" customHeight="1" x14ac:dyDescent="0.25">
      <c r="A82" s="67"/>
      <c r="B82" s="58" t="s">
        <v>88</v>
      </c>
      <c r="C82" s="53"/>
      <c r="D82" s="53"/>
      <c r="E82" s="53" t="s">
        <v>77</v>
      </c>
      <c r="F82" s="53"/>
      <c r="G82" s="59">
        <f>G$34</f>
        <v>0</v>
      </c>
      <c r="H82" s="60">
        <f>Материалы!C39</f>
        <v>1</v>
      </c>
      <c r="I82" s="54">
        <f t="shared" si="1"/>
        <v>0</v>
      </c>
      <c r="J82" s="56" t="s">
        <v>87</v>
      </c>
    </row>
    <row r="83" spans="1:10" ht="21.75" customHeight="1" x14ac:dyDescent="0.25">
      <c r="A83" s="67"/>
      <c r="B83" s="58" t="s">
        <v>89</v>
      </c>
      <c r="C83" s="53"/>
      <c r="D83" s="53"/>
      <c r="E83" s="53" t="s">
        <v>90</v>
      </c>
      <c r="F83" s="53"/>
      <c r="G83" s="59"/>
      <c r="H83" s="56"/>
      <c r="I83" s="54">
        <f>SUM(I84:I140)</f>
        <v>0</v>
      </c>
      <c r="J83" s="56"/>
    </row>
    <row r="84" spans="1:10" ht="23.25" customHeight="1" x14ac:dyDescent="0.25">
      <c r="A84" s="69"/>
      <c r="B84" s="70" t="s">
        <v>91</v>
      </c>
      <c r="C84" s="71"/>
      <c r="D84" s="71"/>
      <c r="E84" s="71" t="s">
        <v>92</v>
      </c>
      <c r="F84" s="71"/>
      <c r="G84" s="72"/>
      <c r="H84" s="72">
        <f>Материалы!C41</f>
        <v>1</v>
      </c>
      <c r="I84" s="73">
        <f t="shared" si="1"/>
        <v>0</v>
      </c>
      <c r="J84" s="74"/>
    </row>
    <row r="85" spans="1:10" ht="21" customHeight="1" x14ac:dyDescent="0.25">
      <c r="A85" s="69"/>
      <c r="B85" s="70" t="s">
        <v>93</v>
      </c>
      <c r="C85" s="71"/>
      <c r="D85" s="71"/>
      <c r="E85" s="71" t="s">
        <v>92</v>
      </c>
      <c r="F85" s="71"/>
      <c r="G85" s="72"/>
      <c r="H85" s="72">
        <f>Материалы!C42</f>
        <v>1</v>
      </c>
      <c r="I85" s="73">
        <f t="shared" si="1"/>
        <v>0</v>
      </c>
      <c r="J85" s="74"/>
    </row>
    <row r="86" spans="1:10" ht="30" customHeight="1" x14ac:dyDescent="0.25">
      <c r="A86" s="69"/>
      <c r="B86" s="70" t="s">
        <v>94</v>
      </c>
      <c r="C86" s="71"/>
      <c r="D86" s="71"/>
      <c r="E86" s="71" t="s">
        <v>92</v>
      </c>
      <c r="F86" s="71"/>
      <c r="G86" s="72"/>
      <c r="H86" s="72">
        <f>Материалы!C43</f>
        <v>1</v>
      </c>
      <c r="I86" s="73">
        <f t="shared" si="1"/>
        <v>0</v>
      </c>
      <c r="J86" s="74"/>
    </row>
    <row r="87" spans="1:10" ht="27.75" customHeight="1" x14ac:dyDescent="0.25">
      <c r="A87" s="69"/>
      <c r="B87" s="70" t="s">
        <v>95</v>
      </c>
      <c r="C87" s="71"/>
      <c r="D87" s="71"/>
      <c r="E87" s="71" t="s">
        <v>92</v>
      </c>
      <c r="F87" s="71"/>
      <c r="G87" s="72"/>
      <c r="H87" s="72">
        <f>Материалы!C44</f>
        <v>1</v>
      </c>
      <c r="I87" s="73">
        <f t="shared" si="1"/>
        <v>0</v>
      </c>
      <c r="J87" s="74"/>
    </row>
    <row r="88" spans="1:10" ht="27.75" customHeight="1" x14ac:dyDescent="0.25">
      <c r="A88" s="69"/>
      <c r="B88" s="70" t="s">
        <v>185</v>
      </c>
      <c r="C88" s="71"/>
      <c r="D88" s="71"/>
      <c r="E88" s="71" t="s">
        <v>38</v>
      </c>
      <c r="F88" s="71"/>
      <c r="G88" s="72"/>
      <c r="H88" s="72">
        <f>Материалы!C46</f>
        <v>1</v>
      </c>
      <c r="I88" s="73">
        <f t="shared" si="1"/>
        <v>0</v>
      </c>
      <c r="J88" s="74"/>
    </row>
    <row r="89" spans="1:10" ht="27.75" customHeight="1" x14ac:dyDescent="0.25">
      <c r="A89" s="69"/>
      <c r="B89" s="70" t="s">
        <v>186</v>
      </c>
      <c r="C89" s="71"/>
      <c r="D89" s="71"/>
      <c r="E89" s="71" t="s">
        <v>38</v>
      </c>
      <c r="F89" s="71"/>
      <c r="G89" s="72"/>
      <c r="H89" s="72">
        <f>Материалы!C46</f>
        <v>1</v>
      </c>
      <c r="I89" s="73">
        <f t="shared" si="1"/>
        <v>0</v>
      </c>
      <c r="J89" s="74"/>
    </row>
    <row r="90" spans="1:10" ht="33.75" customHeight="1" x14ac:dyDescent="0.25">
      <c r="A90" s="69"/>
      <c r="B90" s="70" t="s">
        <v>96</v>
      </c>
      <c r="C90" s="71"/>
      <c r="D90" s="71"/>
      <c r="E90" s="71" t="s">
        <v>65</v>
      </c>
      <c r="F90" s="71"/>
      <c r="G90" s="72"/>
      <c r="H90" s="72">
        <f>Материалы!C47</f>
        <v>1</v>
      </c>
      <c r="I90" s="73">
        <f t="shared" si="1"/>
        <v>0</v>
      </c>
      <c r="J90" s="74"/>
    </row>
    <row r="91" spans="1:10" ht="25.5" customHeight="1" x14ac:dyDescent="0.25">
      <c r="A91" s="69"/>
      <c r="B91" s="70" t="s">
        <v>97</v>
      </c>
      <c r="C91" s="71"/>
      <c r="D91" s="71"/>
      <c r="E91" s="71" t="s">
        <v>77</v>
      </c>
      <c r="F91" s="71"/>
      <c r="G91" s="72"/>
      <c r="H91" s="72">
        <f>Материалы!C48</f>
        <v>1</v>
      </c>
      <c r="I91" s="73">
        <f t="shared" si="1"/>
        <v>0</v>
      </c>
      <c r="J91" s="74"/>
    </row>
    <row r="92" spans="1:10" ht="24.75" customHeight="1" x14ac:dyDescent="0.25">
      <c r="A92" s="69"/>
      <c r="B92" s="70" t="s">
        <v>98</v>
      </c>
      <c r="C92" s="71"/>
      <c r="D92" s="71"/>
      <c r="E92" s="71" t="s">
        <v>92</v>
      </c>
      <c r="F92" s="71"/>
      <c r="G92" s="72"/>
      <c r="H92" s="72">
        <f>Материалы!C49</f>
        <v>1</v>
      </c>
      <c r="I92" s="73">
        <f t="shared" si="1"/>
        <v>0</v>
      </c>
      <c r="J92" s="74"/>
    </row>
    <row r="93" spans="1:10" ht="21" customHeight="1" x14ac:dyDescent="0.25">
      <c r="A93" s="69"/>
      <c r="B93" s="70" t="s">
        <v>99</v>
      </c>
      <c r="C93" s="71"/>
      <c r="D93" s="71"/>
      <c r="E93" s="71" t="s">
        <v>65</v>
      </c>
      <c r="F93" s="71"/>
      <c r="G93" s="72"/>
      <c r="H93" s="72">
        <f>Материалы!C50</f>
        <v>1</v>
      </c>
      <c r="I93" s="73">
        <f t="shared" si="1"/>
        <v>0</v>
      </c>
      <c r="J93" s="74"/>
    </row>
    <row r="94" spans="1:10" ht="19.5" customHeight="1" x14ac:dyDescent="0.25">
      <c r="A94" s="69"/>
      <c r="B94" s="70" t="s">
        <v>100</v>
      </c>
      <c r="C94" s="71"/>
      <c r="D94" s="71"/>
      <c r="E94" s="71" t="s">
        <v>65</v>
      </c>
      <c r="F94" s="71"/>
      <c r="G94" s="72"/>
      <c r="H94" s="72">
        <f>Материалы!C51</f>
        <v>1</v>
      </c>
      <c r="I94" s="73">
        <f t="shared" si="1"/>
        <v>0</v>
      </c>
      <c r="J94" s="74"/>
    </row>
    <row r="95" spans="1:10" ht="20.25" customHeight="1" x14ac:dyDescent="0.25">
      <c r="A95" s="69"/>
      <c r="B95" s="70" t="s">
        <v>101</v>
      </c>
      <c r="C95" s="71"/>
      <c r="D95" s="71"/>
      <c r="E95" s="71" t="s">
        <v>92</v>
      </c>
      <c r="F95" s="71"/>
      <c r="G95" s="72"/>
      <c r="H95" s="72">
        <f>Материалы!C52</f>
        <v>1</v>
      </c>
      <c r="I95" s="73">
        <f t="shared" si="1"/>
        <v>0</v>
      </c>
      <c r="J95" s="74"/>
    </row>
    <row r="96" spans="1:10" ht="18" customHeight="1" x14ac:dyDescent="0.25">
      <c r="A96" s="69"/>
      <c r="B96" s="70" t="s">
        <v>102</v>
      </c>
      <c r="C96" s="71"/>
      <c r="D96" s="71"/>
      <c r="E96" s="71" t="s">
        <v>92</v>
      </c>
      <c r="F96" s="71"/>
      <c r="G96" s="72"/>
      <c r="H96" s="72">
        <f>Материалы!C53</f>
        <v>1</v>
      </c>
      <c r="I96" s="73">
        <f t="shared" si="1"/>
        <v>0</v>
      </c>
      <c r="J96" s="74"/>
    </row>
    <row r="97" spans="1:10" ht="29.25" customHeight="1" x14ac:dyDescent="0.25">
      <c r="A97" s="69"/>
      <c r="B97" s="70" t="s">
        <v>103</v>
      </c>
      <c r="C97" s="71"/>
      <c r="D97" s="71"/>
      <c r="E97" s="71" t="s">
        <v>59</v>
      </c>
      <c r="F97" s="71"/>
      <c r="G97" s="72"/>
      <c r="H97" s="72">
        <f>Материалы!C54</f>
        <v>1</v>
      </c>
      <c r="I97" s="73">
        <f t="shared" si="1"/>
        <v>0</v>
      </c>
      <c r="J97" s="74"/>
    </row>
    <row r="98" spans="1:10" ht="29.25" customHeight="1" x14ac:dyDescent="0.25">
      <c r="A98" s="69"/>
      <c r="B98" s="70" t="s">
        <v>104</v>
      </c>
      <c r="C98" s="71"/>
      <c r="D98" s="71"/>
      <c r="E98" s="71" t="s">
        <v>59</v>
      </c>
      <c r="F98" s="71"/>
      <c r="G98" s="72"/>
      <c r="H98" s="72">
        <f>Материалы!C55</f>
        <v>1</v>
      </c>
      <c r="I98" s="73">
        <f t="shared" si="1"/>
        <v>0</v>
      </c>
      <c r="J98" s="74"/>
    </row>
    <row r="99" spans="1:10" ht="18.75" customHeight="1" x14ac:dyDescent="0.25">
      <c r="A99" s="69"/>
      <c r="B99" s="70" t="s">
        <v>105</v>
      </c>
      <c r="C99" s="71"/>
      <c r="D99" s="71"/>
      <c r="E99" s="71" t="s">
        <v>106</v>
      </c>
      <c r="F99" s="71"/>
      <c r="G99" s="72"/>
      <c r="H99" s="72">
        <f>Материалы!C56</f>
        <v>1</v>
      </c>
      <c r="I99" s="73">
        <f t="shared" si="1"/>
        <v>0</v>
      </c>
      <c r="J99" s="74"/>
    </row>
    <row r="100" spans="1:10" ht="21" customHeight="1" x14ac:dyDescent="0.25">
      <c r="A100" s="69"/>
      <c r="B100" s="70" t="s">
        <v>107</v>
      </c>
      <c r="C100" s="71"/>
      <c r="D100" s="71"/>
      <c r="E100" s="71" t="s">
        <v>28</v>
      </c>
      <c r="F100" s="71"/>
      <c r="G100" s="72"/>
      <c r="H100" s="72">
        <f>Материалы!C57</f>
        <v>1</v>
      </c>
      <c r="I100" s="73">
        <f t="shared" si="1"/>
        <v>0</v>
      </c>
      <c r="J100" s="74"/>
    </row>
    <row r="101" spans="1:10" ht="20.25" customHeight="1" x14ac:dyDescent="0.25">
      <c r="A101" s="69"/>
      <c r="B101" s="70" t="s">
        <v>108</v>
      </c>
      <c r="C101" s="71"/>
      <c r="D101" s="71"/>
      <c r="E101" s="71" t="s">
        <v>28</v>
      </c>
      <c r="F101" s="71"/>
      <c r="G101" s="72"/>
      <c r="H101" s="72">
        <f>Материалы!C58</f>
        <v>1</v>
      </c>
      <c r="I101" s="73">
        <f t="shared" si="1"/>
        <v>0</v>
      </c>
      <c r="J101" s="74"/>
    </row>
    <row r="102" spans="1:10" ht="24" customHeight="1" x14ac:dyDescent="0.25">
      <c r="A102" s="69"/>
      <c r="B102" s="70" t="s">
        <v>109</v>
      </c>
      <c r="C102" s="71"/>
      <c r="D102" s="71"/>
      <c r="E102" s="71" t="s">
        <v>77</v>
      </c>
      <c r="F102" s="71"/>
      <c r="G102" s="72"/>
      <c r="H102" s="72">
        <f>Материалы!C59</f>
        <v>1</v>
      </c>
      <c r="I102" s="73">
        <f t="shared" si="1"/>
        <v>0</v>
      </c>
      <c r="J102" s="74"/>
    </row>
    <row r="103" spans="1:10" ht="21" customHeight="1" x14ac:dyDescent="0.25">
      <c r="A103" s="69"/>
      <c r="B103" s="70" t="s">
        <v>110</v>
      </c>
      <c r="C103" s="71"/>
      <c r="D103" s="71"/>
      <c r="E103" s="71" t="s">
        <v>77</v>
      </c>
      <c r="F103" s="71"/>
      <c r="G103" s="72"/>
      <c r="H103" s="72">
        <f>Материалы!C60</f>
        <v>1</v>
      </c>
      <c r="I103" s="73">
        <f t="shared" si="1"/>
        <v>0</v>
      </c>
      <c r="J103" s="74"/>
    </row>
    <row r="104" spans="1:10" ht="27.75" customHeight="1" x14ac:dyDescent="0.25">
      <c r="A104" s="69"/>
      <c r="B104" s="70" t="s">
        <v>111</v>
      </c>
      <c r="C104" s="71"/>
      <c r="D104" s="71"/>
      <c r="E104" s="71" t="s">
        <v>77</v>
      </c>
      <c r="F104" s="71"/>
      <c r="G104" s="72"/>
      <c r="H104" s="72">
        <f>Материалы!C61</f>
        <v>1</v>
      </c>
      <c r="I104" s="73">
        <f t="shared" si="1"/>
        <v>0</v>
      </c>
      <c r="J104" s="74" t="s">
        <v>87</v>
      </c>
    </row>
    <row r="105" spans="1:10" ht="28.5" customHeight="1" x14ac:dyDescent="0.25">
      <c r="A105" s="69"/>
      <c r="B105" s="70" t="s">
        <v>112</v>
      </c>
      <c r="C105" s="71"/>
      <c r="D105" s="71"/>
      <c r="E105" s="71" t="s">
        <v>77</v>
      </c>
      <c r="F105" s="71"/>
      <c r="G105" s="72"/>
      <c r="H105" s="72">
        <f>Материалы!C62</f>
        <v>1</v>
      </c>
      <c r="I105" s="73">
        <f t="shared" si="1"/>
        <v>0</v>
      </c>
      <c r="J105" s="74" t="s">
        <v>87</v>
      </c>
    </row>
    <row r="106" spans="1:10" ht="30" customHeight="1" x14ac:dyDescent="0.25">
      <c r="A106" s="69"/>
      <c r="B106" s="70" t="s">
        <v>113</v>
      </c>
      <c r="C106" s="71"/>
      <c r="D106" s="71"/>
      <c r="E106" s="71" t="s">
        <v>77</v>
      </c>
      <c r="F106" s="71"/>
      <c r="G106" s="72"/>
      <c r="H106" s="72">
        <f>Материалы!C63</f>
        <v>1</v>
      </c>
      <c r="I106" s="73">
        <f t="shared" si="1"/>
        <v>0</v>
      </c>
      <c r="J106" s="74" t="s">
        <v>87</v>
      </c>
    </row>
    <row r="107" spans="1:10" ht="36" customHeight="1" x14ac:dyDescent="0.25">
      <c r="A107" s="69"/>
      <c r="B107" s="70" t="s">
        <v>114</v>
      </c>
      <c r="C107" s="71"/>
      <c r="D107" s="71"/>
      <c r="E107" s="71" t="s">
        <v>188</v>
      </c>
      <c r="F107" s="71"/>
      <c r="G107" s="72"/>
      <c r="H107" s="72">
        <f>Материалы!C64</f>
        <v>1</v>
      </c>
      <c r="I107" s="73">
        <f t="shared" si="1"/>
        <v>0</v>
      </c>
      <c r="J107" s="74"/>
    </row>
    <row r="108" spans="1:10" ht="56.25" customHeight="1" x14ac:dyDescent="0.25">
      <c r="A108" s="69"/>
      <c r="B108" s="70" t="s">
        <v>115</v>
      </c>
      <c r="C108" s="71"/>
      <c r="D108" s="71"/>
      <c r="E108" s="71" t="s">
        <v>92</v>
      </c>
      <c r="F108" s="71"/>
      <c r="G108" s="72"/>
      <c r="H108" s="72">
        <f>Материалы!C65</f>
        <v>1</v>
      </c>
      <c r="I108" s="73">
        <f t="shared" si="1"/>
        <v>0</v>
      </c>
      <c r="J108" s="74"/>
    </row>
    <row r="109" spans="1:10" ht="41.25" customHeight="1" x14ac:dyDescent="0.25">
      <c r="A109" s="69"/>
      <c r="B109" s="70" t="s">
        <v>116</v>
      </c>
      <c r="C109" s="71"/>
      <c r="D109" s="71"/>
      <c r="E109" s="71" t="s">
        <v>77</v>
      </c>
      <c r="F109" s="71"/>
      <c r="G109" s="72"/>
      <c r="H109" s="72">
        <f>Материалы!C66</f>
        <v>1</v>
      </c>
      <c r="I109" s="73">
        <f t="shared" si="1"/>
        <v>0</v>
      </c>
      <c r="J109" s="74"/>
    </row>
    <row r="110" spans="1:10" ht="38.25" customHeight="1" x14ac:dyDescent="0.25">
      <c r="A110" s="69"/>
      <c r="B110" s="70" t="s">
        <v>117</v>
      </c>
      <c r="C110" s="71"/>
      <c r="D110" s="71"/>
      <c r="E110" s="71" t="s">
        <v>77</v>
      </c>
      <c r="F110" s="71"/>
      <c r="G110" s="72"/>
      <c r="H110" s="72">
        <f>Материалы!C67</f>
        <v>1</v>
      </c>
      <c r="I110" s="73">
        <f t="shared" si="1"/>
        <v>0</v>
      </c>
      <c r="J110" s="74"/>
    </row>
    <row r="111" spans="1:10" ht="22.5" customHeight="1" x14ac:dyDescent="0.25">
      <c r="A111" s="69"/>
      <c r="B111" s="70" t="s">
        <v>118</v>
      </c>
      <c r="C111" s="71"/>
      <c r="D111" s="71"/>
      <c r="E111" s="71" t="s">
        <v>77</v>
      </c>
      <c r="F111" s="71"/>
      <c r="G111" s="72"/>
      <c r="H111" s="72">
        <f>Материалы!C68</f>
        <v>1</v>
      </c>
      <c r="I111" s="73">
        <f t="shared" si="1"/>
        <v>0</v>
      </c>
      <c r="J111" s="74"/>
    </row>
    <row r="112" spans="1:10" ht="24.75" customHeight="1" x14ac:dyDescent="0.25">
      <c r="A112" s="69"/>
      <c r="B112" s="70" t="s">
        <v>119</v>
      </c>
      <c r="C112" s="71"/>
      <c r="D112" s="71"/>
      <c r="E112" s="71" t="s">
        <v>77</v>
      </c>
      <c r="F112" s="71"/>
      <c r="G112" s="72"/>
      <c r="H112" s="72">
        <f>Материалы!C69</f>
        <v>1</v>
      </c>
      <c r="I112" s="73">
        <f t="shared" si="1"/>
        <v>0</v>
      </c>
      <c r="J112" s="74"/>
    </row>
    <row r="113" spans="1:10" ht="30" customHeight="1" x14ac:dyDescent="0.25">
      <c r="A113" s="69"/>
      <c r="B113" s="70" t="s">
        <v>120</v>
      </c>
      <c r="C113" s="71"/>
      <c r="D113" s="71"/>
      <c r="E113" s="71" t="s">
        <v>77</v>
      </c>
      <c r="F113" s="71"/>
      <c r="G113" s="72"/>
      <c r="H113" s="72">
        <f>Материалы!C70</f>
        <v>1</v>
      </c>
      <c r="I113" s="73">
        <f t="shared" si="1"/>
        <v>0</v>
      </c>
      <c r="J113" s="74"/>
    </row>
    <row r="114" spans="1:10" ht="33.75" customHeight="1" x14ac:dyDescent="0.25">
      <c r="A114" s="69"/>
      <c r="B114" s="70" t="s">
        <v>121</v>
      </c>
      <c r="C114" s="71"/>
      <c r="D114" s="71"/>
      <c r="E114" s="71" t="s">
        <v>77</v>
      </c>
      <c r="F114" s="71"/>
      <c r="G114" s="72"/>
      <c r="H114" s="72">
        <f>Материалы!C71</f>
        <v>1</v>
      </c>
      <c r="I114" s="73">
        <f t="shared" si="1"/>
        <v>0</v>
      </c>
      <c r="J114" s="74"/>
    </row>
    <row r="115" spans="1:10" ht="25.5" customHeight="1" x14ac:dyDescent="0.25">
      <c r="A115" s="69"/>
      <c r="B115" s="70" t="s">
        <v>122</v>
      </c>
      <c r="C115" s="71"/>
      <c r="D115" s="71"/>
      <c r="E115" s="71" t="s">
        <v>77</v>
      </c>
      <c r="F115" s="71"/>
      <c r="G115" s="72"/>
      <c r="H115" s="72">
        <f>Материалы!C72</f>
        <v>1</v>
      </c>
      <c r="I115" s="73">
        <f t="shared" si="1"/>
        <v>0</v>
      </c>
      <c r="J115" s="74"/>
    </row>
    <row r="116" spans="1:10" ht="24" customHeight="1" x14ac:dyDescent="0.25">
      <c r="A116" s="69"/>
      <c r="B116" s="70" t="s">
        <v>123</v>
      </c>
      <c r="C116" s="71"/>
      <c r="D116" s="71"/>
      <c r="E116" s="71" t="s">
        <v>77</v>
      </c>
      <c r="F116" s="71"/>
      <c r="G116" s="72"/>
      <c r="H116" s="72">
        <f>Материалы!C73</f>
        <v>1</v>
      </c>
      <c r="I116" s="73">
        <f t="shared" si="1"/>
        <v>0</v>
      </c>
      <c r="J116" s="74"/>
    </row>
    <row r="117" spans="1:10" ht="24" customHeight="1" x14ac:dyDescent="0.25">
      <c r="A117" s="69"/>
      <c r="B117" s="70" t="s">
        <v>124</v>
      </c>
      <c r="C117" s="71"/>
      <c r="D117" s="71"/>
      <c r="E117" s="71" t="s">
        <v>77</v>
      </c>
      <c r="F117" s="71"/>
      <c r="G117" s="72"/>
      <c r="H117" s="72">
        <f>Материалы!C74</f>
        <v>1</v>
      </c>
      <c r="I117" s="73">
        <f t="shared" si="1"/>
        <v>0</v>
      </c>
      <c r="J117" s="74"/>
    </row>
    <row r="118" spans="1:10" ht="25.5" customHeight="1" x14ac:dyDescent="0.25">
      <c r="A118" s="69"/>
      <c r="B118" s="70" t="s">
        <v>125</v>
      </c>
      <c r="C118" s="71"/>
      <c r="D118" s="71"/>
      <c r="E118" s="71" t="s">
        <v>77</v>
      </c>
      <c r="F118" s="71"/>
      <c r="G118" s="72"/>
      <c r="H118" s="72">
        <f>Материалы!C75</f>
        <v>1</v>
      </c>
      <c r="I118" s="73">
        <f t="shared" si="1"/>
        <v>0</v>
      </c>
      <c r="J118" s="74"/>
    </row>
    <row r="119" spans="1:10" ht="26.25" customHeight="1" x14ac:dyDescent="0.25">
      <c r="A119" s="69"/>
      <c r="B119" s="70" t="s">
        <v>126</v>
      </c>
      <c r="C119" s="71"/>
      <c r="D119" s="71"/>
      <c r="E119" s="71" t="s">
        <v>77</v>
      </c>
      <c r="F119" s="71"/>
      <c r="G119" s="72"/>
      <c r="H119" s="72">
        <f>Материалы!C76</f>
        <v>1</v>
      </c>
      <c r="I119" s="73">
        <f t="shared" si="1"/>
        <v>0</v>
      </c>
      <c r="J119" s="74"/>
    </row>
    <row r="120" spans="1:10" ht="27" customHeight="1" x14ac:dyDescent="0.25">
      <c r="A120" s="69"/>
      <c r="B120" s="70" t="s">
        <v>127</v>
      </c>
      <c r="C120" s="71"/>
      <c r="D120" s="71"/>
      <c r="E120" s="71" t="s">
        <v>77</v>
      </c>
      <c r="F120" s="71"/>
      <c r="G120" s="72"/>
      <c r="H120" s="72">
        <f>Материалы!C77</f>
        <v>1</v>
      </c>
      <c r="I120" s="73">
        <f t="shared" si="1"/>
        <v>0</v>
      </c>
      <c r="J120" s="74"/>
    </row>
    <row r="121" spans="1:10" ht="27.75" customHeight="1" x14ac:dyDescent="0.25">
      <c r="A121" s="69"/>
      <c r="B121" s="70" t="s">
        <v>128</v>
      </c>
      <c r="C121" s="71"/>
      <c r="D121" s="71"/>
      <c r="E121" s="71" t="s">
        <v>77</v>
      </c>
      <c r="F121" s="71"/>
      <c r="G121" s="72"/>
      <c r="H121" s="72">
        <f>Материалы!C78</f>
        <v>1</v>
      </c>
      <c r="I121" s="73">
        <f t="shared" ref="I121:I140" si="3">H121*G121</f>
        <v>0</v>
      </c>
      <c r="J121" s="74"/>
    </row>
    <row r="122" spans="1:10" ht="43.5" customHeight="1" x14ac:dyDescent="0.25">
      <c r="A122" s="69"/>
      <c r="B122" s="70" t="s">
        <v>129</v>
      </c>
      <c r="C122" s="71"/>
      <c r="D122" s="71"/>
      <c r="E122" s="71" t="s">
        <v>77</v>
      </c>
      <c r="F122" s="71"/>
      <c r="G122" s="72"/>
      <c r="H122" s="72">
        <f>Материалы!C79</f>
        <v>1</v>
      </c>
      <c r="I122" s="73">
        <f t="shared" si="3"/>
        <v>0</v>
      </c>
      <c r="J122" s="74"/>
    </row>
    <row r="123" spans="1:10" ht="36.75" customHeight="1" x14ac:dyDescent="0.25">
      <c r="A123" s="69"/>
      <c r="B123" s="70" t="s">
        <v>130</v>
      </c>
      <c r="C123" s="71"/>
      <c r="D123" s="71"/>
      <c r="E123" s="71" t="s">
        <v>77</v>
      </c>
      <c r="F123" s="71"/>
      <c r="G123" s="72"/>
      <c r="H123" s="72">
        <f>Материалы!C80</f>
        <v>1</v>
      </c>
      <c r="I123" s="73">
        <f t="shared" si="3"/>
        <v>0</v>
      </c>
      <c r="J123" s="74"/>
    </row>
    <row r="124" spans="1:10" ht="27" customHeight="1" x14ac:dyDescent="0.25">
      <c r="A124" s="69"/>
      <c r="B124" s="70" t="s">
        <v>131</v>
      </c>
      <c r="C124" s="71"/>
      <c r="D124" s="71"/>
      <c r="E124" s="71" t="s">
        <v>77</v>
      </c>
      <c r="F124" s="71"/>
      <c r="G124" s="72"/>
      <c r="H124" s="72">
        <f>Материалы!C81</f>
        <v>1</v>
      </c>
      <c r="I124" s="73">
        <f t="shared" si="3"/>
        <v>0</v>
      </c>
      <c r="J124" s="74"/>
    </row>
    <row r="125" spans="1:10" ht="21.75" customHeight="1" x14ac:dyDescent="0.25">
      <c r="A125" s="69"/>
      <c r="B125" s="70" t="s">
        <v>132</v>
      </c>
      <c r="C125" s="71"/>
      <c r="D125" s="71"/>
      <c r="E125" s="71" t="s">
        <v>77</v>
      </c>
      <c r="F125" s="71"/>
      <c r="G125" s="72"/>
      <c r="H125" s="72">
        <f>Материалы!C82</f>
        <v>1</v>
      </c>
      <c r="I125" s="73">
        <f t="shared" si="3"/>
        <v>0</v>
      </c>
      <c r="J125" s="74"/>
    </row>
    <row r="126" spans="1:10" ht="21" customHeight="1" x14ac:dyDescent="0.25">
      <c r="A126" s="69"/>
      <c r="B126" s="70" t="s">
        <v>133</v>
      </c>
      <c r="C126" s="71"/>
      <c r="D126" s="71"/>
      <c r="E126" s="71" t="s">
        <v>77</v>
      </c>
      <c r="F126" s="71"/>
      <c r="G126" s="72"/>
      <c r="H126" s="72">
        <f>Материалы!C83</f>
        <v>1</v>
      </c>
      <c r="I126" s="73">
        <f t="shared" si="3"/>
        <v>0</v>
      </c>
      <c r="J126" s="74"/>
    </row>
    <row r="127" spans="1:10" ht="27" customHeight="1" x14ac:dyDescent="0.25">
      <c r="A127" s="69"/>
      <c r="B127" s="70" t="s">
        <v>134</v>
      </c>
      <c r="C127" s="71"/>
      <c r="D127" s="71"/>
      <c r="E127" s="71" t="s">
        <v>77</v>
      </c>
      <c r="F127" s="71"/>
      <c r="G127" s="72"/>
      <c r="H127" s="72">
        <f>Материалы!C84</f>
        <v>1</v>
      </c>
      <c r="I127" s="73">
        <f t="shared" si="3"/>
        <v>0</v>
      </c>
      <c r="J127" s="74"/>
    </row>
    <row r="128" spans="1:10" ht="34.5" customHeight="1" x14ac:dyDescent="0.25">
      <c r="A128" s="69"/>
      <c r="B128" s="70" t="s">
        <v>135</v>
      </c>
      <c r="C128" s="71"/>
      <c r="D128" s="71"/>
      <c r="E128" s="71" t="s">
        <v>77</v>
      </c>
      <c r="F128" s="71"/>
      <c r="G128" s="72"/>
      <c r="H128" s="72">
        <f>Материалы!C85</f>
        <v>1</v>
      </c>
      <c r="I128" s="73">
        <f t="shared" si="3"/>
        <v>0</v>
      </c>
      <c r="J128" s="74"/>
    </row>
    <row r="129" spans="1:10" ht="36.75" customHeight="1" x14ac:dyDescent="0.25">
      <c r="A129" s="69"/>
      <c r="B129" s="70" t="s">
        <v>136</v>
      </c>
      <c r="C129" s="71"/>
      <c r="D129" s="71"/>
      <c r="E129" s="71" t="s">
        <v>77</v>
      </c>
      <c r="F129" s="71"/>
      <c r="G129" s="72"/>
      <c r="H129" s="72">
        <f>Материалы!C86</f>
        <v>1</v>
      </c>
      <c r="I129" s="73">
        <f t="shared" si="3"/>
        <v>0</v>
      </c>
      <c r="J129" s="74"/>
    </row>
    <row r="130" spans="1:10" ht="36" customHeight="1" x14ac:dyDescent="0.25">
      <c r="A130" s="69"/>
      <c r="B130" s="70" t="s">
        <v>137</v>
      </c>
      <c r="C130" s="71"/>
      <c r="D130" s="71"/>
      <c r="E130" s="71" t="s">
        <v>77</v>
      </c>
      <c r="F130" s="71"/>
      <c r="G130" s="72"/>
      <c r="H130" s="72">
        <f>Материалы!C87</f>
        <v>1</v>
      </c>
      <c r="I130" s="73">
        <f t="shared" si="3"/>
        <v>0</v>
      </c>
      <c r="J130" s="74"/>
    </row>
    <row r="131" spans="1:10" ht="34.5" customHeight="1" x14ac:dyDescent="0.25">
      <c r="A131" s="69"/>
      <c r="B131" s="70" t="s">
        <v>138</v>
      </c>
      <c r="C131" s="71"/>
      <c r="D131" s="71"/>
      <c r="E131" s="71" t="s">
        <v>77</v>
      </c>
      <c r="F131" s="71"/>
      <c r="G131" s="72"/>
      <c r="H131" s="72">
        <f>Материалы!C88</f>
        <v>1</v>
      </c>
      <c r="I131" s="73">
        <f t="shared" si="3"/>
        <v>0</v>
      </c>
      <c r="J131" s="74"/>
    </row>
    <row r="132" spans="1:10" ht="40.5" customHeight="1" x14ac:dyDescent="0.25">
      <c r="A132" s="69"/>
      <c r="B132" s="70" t="s">
        <v>139</v>
      </c>
      <c r="C132" s="71"/>
      <c r="D132" s="71"/>
      <c r="E132" s="71" t="s">
        <v>77</v>
      </c>
      <c r="F132" s="71"/>
      <c r="G132" s="72"/>
      <c r="H132" s="72">
        <f>Материалы!C89</f>
        <v>1</v>
      </c>
      <c r="I132" s="73">
        <f t="shared" si="3"/>
        <v>0</v>
      </c>
      <c r="J132" s="74"/>
    </row>
    <row r="133" spans="1:10" ht="32.25" customHeight="1" x14ac:dyDescent="0.25">
      <c r="A133" s="69"/>
      <c r="B133" s="70" t="s">
        <v>140</v>
      </c>
      <c r="C133" s="71"/>
      <c r="D133" s="71"/>
      <c r="E133" s="71" t="s">
        <v>77</v>
      </c>
      <c r="F133" s="71"/>
      <c r="G133" s="72"/>
      <c r="H133" s="72">
        <f>Материалы!C90</f>
        <v>1</v>
      </c>
      <c r="I133" s="73">
        <f t="shared" si="3"/>
        <v>0</v>
      </c>
      <c r="J133" s="74"/>
    </row>
    <row r="134" spans="1:10" ht="27" customHeight="1" x14ac:dyDescent="0.25">
      <c r="A134" s="69"/>
      <c r="B134" s="70" t="s">
        <v>141</v>
      </c>
      <c r="C134" s="71"/>
      <c r="D134" s="71"/>
      <c r="E134" s="71" t="s">
        <v>77</v>
      </c>
      <c r="F134" s="71"/>
      <c r="G134" s="72"/>
      <c r="H134" s="72">
        <f>Материалы!C91</f>
        <v>1</v>
      </c>
      <c r="I134" s="73">
        <f t="shared" si="3"/>
        <v>0</v>
      </c>
      <c r="J134" s="74"/>
    </row>
    <row r="135" spans="1:10" ht="21" customHeight="1" x14ac:dyDescent="0.25">
      <c r="A135" s="69"/>
      <c r="B135" s="70" t="s">
        <v>142</v>
      </c>
      <c r="C135" s="71"/>
      <c r="D135" s="71"/>
      <c r="E135" s="71" t="s">
        <v>77</v>
      </c>
      <c r="F135" s="71"/>
      <c r="G135" s="72"/>
      <c r="H135" s="72">
        <f>Материалы!C92</f>
        <v>1</v>
      </c>
      <c r="I135" s="73">
        <f t="shared" si="3"/>
        <v>0</v>
      </c>
      <c r="J135" s="74"/>
    </row>
    <row r="136" spans="1:10" ht="33" customHeight="1" x14ac:dyDescent="0.25">
      <c r="A136" s="69"/>
      <c r="B136" s="70" t="s">
        <v>143</v>
      </c>
      <c r="C136" s="71"/>
      <c r="D136" s="71"/>
      <c r="E136" s="71" t="s">
        <v>77</v>
      </c>
      <c r="F136" s="71"/>
      <c r="G136" s="72"/>
      <c r="H136" s="72">
        <f>Материалы!C93</f>
        <v>1</v>
      </c>
      <c r="I136" s="73">
        <f t="shared" si="3"/>
        <v>0</v>
      </c>
      <c r="J136" s="74"/>
    </row>
    <row r="137" spans="1:10" ht="41.25" customHeight="1" x14ac:dyDescent="0.25">
      <c r="A137" s="69"/>
      <c r="B137" s="70" t="s">
        <v>144</v>
      </c>
      <c r="C137" s="71"/>
      <c r="D137" s="71"/>
      <c r="E137" s="71" t="s">
        <v>77</v>
      </c>
      <c r="F137" s="71"/>
      <c r="G137" s="72"/>
      <c r="H137" s="72">
        <f>Материалы!C94</f>
        <v>1</v>
      </c>
      <c r="I137" s="73">
        <f t="shared" si="3"/>
        <v>0</v>
      </c>
      <c r="J137" s="74"/>
    </row>
    <row r="138" spans="1:10" ht="42.75" customHeight="1" x14ac:dyDescent="0.25">
      <c r="A138" s="69"/>
      <c r="B138" s="70" t="s">
        <v>145</v>
      </c>
      <c r="C138" s="71"/>
      <c r="D138" s="71"/>
      <c r="E138" s="71" t="s">
        <v>38</v>
      </c>
      <c r="F138" s="71"/>
      <c r="G138" s="72"/>
      <c r="H138" s="72">
        <f>Материалы!C95</f>
        <v>1</v>
      </c>
      <c r="I138" s="73">
        <f t="shared" si="3"/>
        <v>0</v>
      </c>
      <c r="J138" s="74"/>
    </row>
    <row r="139" spans="1:10" ht="34.5" customHeight="1" x14ac:dyDescent="0.25">
      <c r="A139" s="69"/>
      <c r="B139" s="70" t="s">
        <v>146</v>
      </c>
      <c r="C139" s="71"/>
      <c r="D139" s="71"/>
      <c r="E139" s="71" t="s">
        <v>59</v>
      </c>
      <c r="F139" s="71"/>
      <c r="G139" s="74">
        <f>G$44</f>
        <v>0</v>
      </c>
      <c r="H139" s="72">
        <f>Материалы!C96</f>
        <v>1</v>
      </c>
      <c r="I139" s="73">
        <f t="shared" si="3"/>
        <v>0</v>
      </c>
      <c r="J139" s="74" t="s">
        <v>147</v>
      </c>
    </row>
    <row r="140" spans="1:10" ht="36" customHeight="1" x14ac:dyDescent="0.25">
      <c r="A140" s="69"/>
      <c r="B140" s="70" t="s">
        <v>148</v>
      </c>
      <c r="C140" s="71"/>
      <c r="D140" s="71"/>
      <c r="E140" s="71" t="s">
        <v>38</v>
      </c>
      <c r="F140" s="71"/>
      <c r="G140" s="72"/>
      <c r="H140" s="72">
        <f>Материалы!C97</f>
        <v>1</v>
      </c>
      <c r="I140" s="73">
        <f t="shared" si="3"/>
        <v>0</v>
      </c>
      <c r="J140" s="74"/>
    </row>
    <row r="141" spans="1:10" x14ac:dyDescent="0.25">
      <c r="A141" s="75"/>
      <c r="B141" s="76"/>
      <c r="C141" s="75"/>
      <c r="D141" s="75"/>
      <c r="E141" s="75"/>
      <c r="F141" s="75"/>
      <c r="G141" s="77"/>
      <c r="H141" s="78" t="s">
        <v>149</v>
      </c>
      <c r="I141" s="77">
        <f>I142+I143</f>
        <v>0</v>
      </c>
      <c r="J141" s="77"/>
    </row>
    <row r="142" spans="1:10" x14ac:dyDescent="0.25">
      <c r="A142" s="79"/>
      <c r="B142" s="46"/>
      <c r="C142" s="79"/>
      <c r="D142" s="79"/>
      <c r="E142" s="79"/>
      <c r="F142" s="79"/>
      <c r="G142" s="80"/>
      <c r="H142" s="81" t="s">
        <v>150</v>
      </c>
      <c r="I142" s="82">
        <f>I17</f>
        <v>0</v>
      </c>
      <c r="J142" s="82"/>
    </row>
    <row r="143" spans="1:10" x14ac:dyDescent="0.25">
      <c r="A143" s="79"/>
      <c r="B143" s="46"/>
      <c r="C143" s="79"/>
      <c r="D143" s="79"/>
      <c r="E143" s="79"/>
      <c r="F143" s="79"/>
      <c r="G143" s="80"/>
      <c r="H143" s="81" t="s">
        <v>151</v>
      </c>
      <c r="I143" s="82">
        <f>I45</f>
        <v>0</v>
      </c>
      <c r="J143" s="82"/>
    </row>
    <row r="144" spans="1:10" x14ac:dyDescent="0.25">
      <c r="A144" s="79"/>
      <c r="B144" s="46"/>
      <c r="C144" s="79"/>
      <c r="D144" s="79"/>
      <c r="E144" s="79"/>
      <c r="F144" s="79"/>
      <c r="G144" s="80"/>
      <c r="H144" s="81" t="s">
        <v>152</v>
      </c>
      <c r="I144" s="83"/>
      <c r="J144" s="79"/>
    </row>
    <row r="145" spans="1:10" x14ac:dyDescent="0.25">
      <c r="A145" s="62"/>
      <c r="B145" s="3"/>
      <c r="C145" s="62"/>
      <c r="D145" s="62"/>
      <c r="E145" s="62"/>
      <c r="F145" s="62"/>
      <c r="G145" s="84"/>
      <c r="H145" s="85"/>
      <c r="I145" s="84"/>
      <c r="J145" s="62"/>
    </row>
    <row r="146" spans="1:10" x14ac:dyDescent="0.25">
      <c r="A146" s="62"/>
      <c r="B146" s="3"/>
      <c r="C146" s="62"/>
      <c r="D146" s="62"/>
      <c r="E146" s="62"/>
      <c r="F146" s="62"/>
      <c r="G146" s="84"/>
      <c r="H146" s="85"/>
      <c r="I146" s="84"/>
      <c r="J146" s="62"/>
    </row>
    <row r="147" spans="1:10" x14ac:dyDescent="0.25">
      <c r="A147" s="62"/>
      <c r="B147" s="86" t="s">
        <v>153</v>
      </c>
      <c r="C147" s="87"/>
      <c r="D147" s="87"/>
      <c r="E147" s="62"/>
      <c r="F147" s="62"/>
      <c r="G147" s="84"/>
      <c r="H147" s="84"/>
      <c r="I147" s="84"/>
      <c r="J147" s="62"/>
    </row>
    <row r="148" spans="1:10" x14ac:dyDescent="0.25">
      <c r="A148" s="88" t="s">
        <v>154</v>
      </c>
      <c r="B148" s="94" t="s">
        <v>155</v>
      </c>
      <c r="C148" s="94"/>
      <c r="D148" s="94"/>
      <c r="E148" s="94"/>
      <c r="F148" s="94"/>
      <c r="G148" s="94"/>
      <c r="H148" s="94"/>
      <c r="I148" s="94"/>
      <c r="J148" s="94"/>
    </row>
    <row r="149" spans="1:10" x14ac:dyDescent="0.25">
      <c r="A149" s="88" t="s">
        <v>154</v>
      </c>
      <c r="B149" s="89" t="s">
        <v>156</v>
      </c>
      <c r="C149" s="89"/>
      <c r="D149" s="89"/>
      <c r="E149" s="89"/>
      <c r="F149" s="89"/>
      <c r="G149" s="89"/>
      <c r="H149" s="89"/>
      <c r="I149" s="89"/>
      <c r="J149" s="89"/>
    </row>
    <row r="150" spans="1:10" x14ac:dyDescent="0.25">
      <c r="A150" s="88" t="s">
        <v>154</v>
      </c>
      <c r="B150" s="89" t="s">
        <v>157</v>
      </c>
      <c r="C150" s="89"/>
      <c r="D150" s="89"/>
      <c r="E150" s="89"/>
      <c r="F150" s="89"/>
      <c r="G150" s="89"/>
      <c r="H150" s="89"/>
      <c r="I150" s="89"/>
      <c r="J150" s="89"/>
    </row>
    <row r="151" spans="1:10" x14ac:dyDescent="0.25">
      <c r="A151" s="88" t="s">
        <v>154</v>
      </c>
      <c r="B151" s="89" t="s">
        <v>158</v>
      </c>
      <c r="C151" s="89"/>
      <c r="D151" s="89"/>
      <c r="E151" s="89"/>
      <c r="F151" s="89"/>
      <c r="G151" s="89"/>
      <c r="H151" s="89"/>
      <c r="I151" s="89"/>
      <c r="J151" s="89"/>
    </row>
    <row r="152" spans="1:10" x14ac:dyDescent="0.25">
      <c r="A152" s="88" t="s">
        <v>154</v>
      </c>
      <c r="B152" s="89" t="s">
        <v>159</v>
      </c>
      <c r="C152" s="89"/>
      <c r="D152" s="89"/>
      <c r="E152" s="89"/>
      <c r="F152" s="89"/>
      <c r="G152" s="89"/>
      <c r="H152" s="89"/>
      <c r="I152" s="89"/>
      <c r="J152" s="89"/>
    </row>
    <row r="153" spans="1:10" ht="40.5" customHeight="1" x14ac:dyDescent="0.25">
      <c r="A153" s="88" t="s">
        <v>154</v>
      </c>
      <c r="B153" s="95" t="s">
        <v>160</v>
      </c>
      <c r="C153" s="95"/>
      <c r="D153" s="95"/>
      <c r="E153" s="95"/>
      <c r="F153" s="95"/>
      <c r="G153" s="95"/>
      <c r="H153" s="95"/>
      <c r="I153" s="95"/>
      <c r="J153" s="95"/>
    </row>
    <row r="154" spans="1:10" x14ac:dyDescent="0.25">
      <c r="A154" s="88" t="s">
        <v>154</v>
      </c>
      <c r="B154" s="3" t="s">
        <v>161</v>
      </c>
      <c r="C154" s="62"/>
      <c r="D154" s="62"/>
      <c r="E154" s="62"/>
      <c r="F154" s="62"/>
      <c r="G154" s="84"/>
      <c r="H154" s="84"/>
      <c r="I154" s="84"/>
      <c r="J154" s="62"/>
    </row>
    <row r="155" spans="1:10" x14ac:dyDescent="0.25">
      <c r="A155" s="88" t="s">
        <v>154</v>
      </c>
      <c r="B155" s="3" t="s">
        <v>162</v>
      </c>
      <c r="C155" s="62"/>
      <c r="D155" s="62"/>
      <c r="E155" s="62"/>
      <c r="F155" s="62"/>
      <c r="G155" s="84"/>
      <c r="H155" s="84"/>
      <c r="I155" s="84"/>
      <c r="J155" s="62"/>
    </row>
    <row r="156" spans="1:10" x14ac:dyDescent="0.25">
      <c r="A156" s="88" t="s">
        <v>154</v>
      </c>
      <c r="B156" s="3" t="s">
        <v>182</v>
      </c>
      <c r="C156" s="62"/>
      <c r="D156" s="62"/>
      <c r="E156" s="62"/>
      <c r="F156" s="62"/>
      <c r="G156" s="84"/>
      <c r="H156" s="84"/>
      <c r="I156" s="84"/>
      <c r="J156" s="62"/>
    </row>
  </sheetData>
  <mergeCells count="3">
    <mergeCell ref="A10:J10"/>
    <mergeCell ref="B148:J148"/>
    <mergeCell ref="B153:J153"/>
  </mergeCells>
  <pageMargins left="0.7" right="0.7" top="0.75" bottom="0.75" header="0.3" footer="0.3"/>
  <pageSetup paperSize="9" scale="44" orientation="portrait" horizontalDpi="300" verticalDpi="300" r:id="rId1"/>
  <ignoredErrors>
    <ignoredError sqref="I19 H83 H19:H20 H22:H39 H41:H44 H68:H71 H75:H76 H64:H66 H50:H54 H67 H77:H79 H72:H74 H81:H82 H56:H60 H62:H63 H84:H140 H18" unlockedFormula="1"/>
    <ignoredError sqref="I45 I83 I71" formula="1"/>
    <ignoredError sqref="H40 H21 H80 H61 H55" formula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EBFF2-64BC-4005-B3AB-D047CDAEE864}">
  <dimension ref="A1:C29"/>
  <sheetViews>
    <sheetView workbookViewId="0">
      <selection activeCell="A3" sqref="A3:XFD3"/>
    </sheetView>
  </sheetViews>
  <sheetFormatPr defaultRowHeight="15" x14ac:dyDescent="0.25"/>
  <cols>
    <col min="1" max="1" width="83.7109375" customWidth="1"/>
    <col min="2" max="2" width="14" customWidth="1"/>
    <col min="3" max="3" width="15.5703125" customWidth="1"/>
  </cols>
  <sheetData>
    <row r="1" spans="1:3" x14ac:dyDescent="0.25">
      <c r="A1" s="10" t="s">
        <v>163</v>
      </c>
      <c r="B1" s="10"/>
      <c r="C1" s="10"/>
    </row>
    <row r="2" spans="1:3" x14ac:dyDescent="0.25">
      <c r="A2" s="16" t="s">
        <v>9</v>
      </c>
      <c r="B2" s="16" t="s">
        <v>12</v>
      </c>
      <c r="C2" s="16" t="s">
        <v>15</v>
      </c>
    </row>
    <row r="3" spans="1:3" ht="25.5" x14ac:dyDescent="0.25">
      <c r="A3" s="58" t="s">
        <v>189</v>
      </c>
      <c r="B3" s="53" t="s">
        <v>24</v>
      </c>
      <c r="C3" s="90">
        <v>1</v>
      </c>
    </row>
    <row r="4" spans="1:3" x14ac:dyDescent="0.25">
      <c r="A4" s="58" t="s">
        <v>26</v>
      </c>
      <c r="B4" s="53" t="s">
        <v>24</v>
      </c>
      <c r="C4" s="90">
        <v>1</v>
      </c>
    </row>
    <row r="5" spans="1:3" x14ac:dyDescent="0.25">
      <c r="A5" s="58" t="s">
        <v>27</v>
      </c>
      <c r="B5" s="53" t="s">
        <v>28</v>
      </c>
      <c r="C5" s="90">
        <v>1</v>
      </c>
    </row>
    <row r="6" spans="1:3" x14ac:dyDescent="0.25">
      <c r="A6" s="58" t="s">
        <v>181</v>
      </c>
      <c r="B6" s="53" t="s">
        <v>28</v>
      </c>
      <c r="C6" s="90">
        <v>1</v>
      </c>
    </row>
    <row r="7" spans="1:3" x14ac:dyDescent="0.25">
      <c r="A7" s="58" t="s">
        <v>29</v>
      </c>
      <c r="B7" s="53" t="s">
        <v>24</v>
      </c>
      <c r="C7" s="90">
        <v>1</v>
      </c>
    </row>
    <row r="8" spans="1:3" x14ac:dyDescent="0.25">
      <c r="A8" s="58" t="s">
        <v>30</v>
      </c>
      <c r="B8" s="53" t="s">
        <v>24</v>
      </c>
      <c r="C8" s="90">
        <v>1</v>
      </c>
    </row>
    <row r="9" spans="1:3" x14ac:dyDescent="0.25">
      <c r="A9" s="58" t="s">
        <v>31</v>
      </c>
      <c r="B9" s="53" t="s">
        <v>24</v>
      </c>
      <c r="C9" s="90">
        <v>1</v>
      </c>
    </row>
    <row r="10" spans="1:3" x14ac:dyDescent="0.25">
      <c r="A10" s="58" t="s">
        <v>33</v>
      </c>
      <c r="B10" s="53" t="s">
        <v>24</v>
      </c>
      <c r="C10" s="90">
        <v>1</v>
      </c>
    </row>
    <row r="11" spans="1:3" x14ac:dyDescent="0.25">
      <c r="A11" s="58" t="s">
        <v>34</v>
      </c>
      <c r="B11" s="53" t="s">
        <v>24</v>
      </c>
      <c r="C11" s="90">
        <v>1</v>
      </c>
    </row>
    <row r="12" spans="1:3" x14ac:dyDescent="0.25">
      <c r="A12" s="58" t="s">
        <v>35</v>
      </c>
      <c r="B12" s="53" t="s">
        <v>24</v>
      </c>
      <c r="C12" s="90">
        <v>1</v>
      </c>
    </row>
    <row r="13" spans="1:3" x14ac:dyDescent="0.25">
      <c r="A13" s="58" t="s">
        <v>36</v>
      </c>
      <c r="B13" s="53" t="s">
        <v>24</v>
      </c>
      <c r="C13" s="90">
        <v>1</v>
      </c>
    </row>
    <row r="14" spans="1:3" x14ac:dyDescent="0.25">
      <c r="A14" s="58" t="s">
        <v>37</v>
      </c>
      <c r="B14" s="53" t="s">
        <v>38</v>
      </c>
      <c r="C14" s="90">
        <v>1</v>
      </c>
    </row>
    <row r="15" spans="1:3" x14ac:dyDescent="0.25">
      <c r="A15" s="58" t="s">
        <v>39</v>
      </c>
      <c r="B15" s="53" t="s">
        <v>38</v>
      </c>
      <c r="C15" s="90">
        <v>1</v>
      </c>
    </row>
    <row r="16" spans="1:3" x14ac:dyDescent="0.25">
      <c r="A16" s="58" t="s">
        <v>40</v>
      </c>
      <c r="B16" s="53" t="s">
        <v>38</v>
      </c>
      <c r="C16" s="90">
        <v>1</v>
      </c>
    </row>
    <row r="17" spans="1:3" x14ac:dyDescent="0.25">
      <c r="A17" s="58" t="s">
        <v>41</v>
      </c>
      <c r="B17" s="53" t="s">
        <v>38</v>
      </c>
      <c r="C17" s="90">
        <v>1</v>
      </c>
    </row>
    <row r="18" spans="1:3" x14ac:dyDescent="0.25">
      <c r="A18" s="58" t="s">
        <v>42</v>
      </c>
      <c r="B18" s="53" t="s">
        <v>38</v>
      </c>
      <c r="C18" s="90">
        <v>1</v>
      </c>
    </row>
    <row r="19" spans="1:3" x14ac:dyDescent="0.25">
      <c r="A19" s="58" t="s">
        <v>44</v>
      </c>
      <c r="B19" s="53" t="s">
        <v>38</v>
      </c>
      <c r="C19" s="90">
        <v>1</v>
      </c>
    </row>
    <row r="20" spans="1:3" x14ac:dyDescent="0.25">
      <c r="A20" s="58" t="s">
        <v>45</v>
      </c>
      <c r="B20" s="53" t="s">
        <v>46</v>
      </c>
      <c r="C20" s="90">
        <v>1</v>
      </c>
    </row>
    <row r="21" spans="1:3" x14ac:dyDescent="0.25">
      <c r="A21" s="58" t="s">
        <v>48</v>
      </c>
      <c r="B21" s="53" t="s">
        <v>38</v>
      </c>
      <c r="C21" s="90">
        <v>1</v>
      </c>
    </row>
    <row r="22" spans="1:3" x14ac:dyDescent="0.25">
      <c r="A22" s="58" t="s">
        <v>50</v>
      </c>
      <c r="B22" s="53" t="s">
        <v>38</v>
      </c>
      <c r="C22" s="90">
        <v>1</v>
      </c>
    </row>
    <row r="23" spans="1:3" x14ac:dyDescent="0.25">
      <c r="A23" s="58" t="s">
        <v>51</v>
      </c>
      <c r="B23" s="53" t="s">
        <v>38</v>
      </c>
      <c r="C23" s="90">
        <v>1</v>
      </c>
    </row>
    <row r="24" spans="1:3" x14ac:dyDescent="0.25">
      <c r="A24" s="58" t="s">
        <v>53</v>
      </c>
      <c r="B24" s="53" t="s">
        <v>38</v>
      </c>
      <c r="C24" s="90">
        <v>1</v>
      </c>
    </row>
    <row r="25" spans="1:3" x14ac:dyDescent="0.25">
      <c r="A25" s="58" t="s">
        <v>165</v>
      </c>
      <c r="B25" s="53" t="s">
        <v>38</v>
      </c>
      <c r="C25" s="90">
        <v>1</v>
      </c>
    </row>
    <row r="26" spans="1:3" x14ac:dyDescent="0.25">
      <c r="A26" s="58" t="s">
        <v>54</v>
      </c>
      <c r="B26" s="53" t="s">
        <v>38</v>
      </c>
      <c r="C26" s="90">
        <v>1</v>
      </c>
    </row>
    <row r="27" spans="1:3" x14ac:dyDescent="0.25">
      <c r="A27" s="58" t="s">
        <v>55</v>
      </c>
      <c r="B27" s="53" t="s">
        <v>38</v>
      </c>
      <c r="C27" s="90">
        <v>1</v>
      </c>
    </row>
    <row r="28" spans="1:3" x14ac:dyDescent="0.25">
      <c r="A28" s="58" t="s">
        <v>56</v>
      </c>
      <c r="B28" s="53" t="s">
        <v>24</v>
      </c>
      <c r="C28" s="90">
        <v>1</v>
      </c>
    </row>
    <row r="29" spans="1:3" x14ac:dyDescent="0.25">
      <c r="A29" s="58" t="s">
        <v>58</v>
      </c>
      <c r="B29" s="53" t="s">
        <v>59</v>
      </c>
      <c r="C29" s="90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A85E3-9D33-4B97-9DEC-7F86C3A24052}">
  <dimension ref="A1:C97"/>
  <sheetViews>
    <sheetView zoomScale="150" zoomScaleNormal="150" workbookViewId="0">
      <selection activeCell="A3" sqref="A3:XFD4"/>
    </sheetView>
  </sheetViews>
  <sheetFormatPr defaultRowHeight="15" x14ac:dyDescent="0.25"/>
  <cols>
    <col min="1" max="1" width="83.7109375" style="1" customWidth="1"/>
    <col min="2" max="2" width="14" style="1" customWidth="1"/>
    <col min="3" max="3" width="16.5703125" style="1" customWidth="1"/>
    <col min="4" max="16384" width="9.140625" style="1"/>
  </cols>
  <sheetData>
    <row r="1" spans="1:3" x14ac:dyDescent="0.25">
      <c r="A1" s="10" t="s">
        <v>164</v>
      </c>
      <c r="B1" s="10"/>
      <c r="C1" s="10"/>
    </row>
    <row r="2" spans="1:3" x14ac:dyDescent="0.25">
      <c r="A2" s="16" t="s">
        <v>9</v>
      </c>
      <c r="B2" s="16" t="s">
        <v>12</v>
      </c>
      <c r="C2" s="16" t="s">
        <v>15</v>
      </c>
    </row>
    <row r="3" spans="1:3" x14ac:dyDescent="0.25">
      <c r="A3" s="58" t="s">
        <v>191</v>
      </c>
      <c r="B3" s="53" t="s">
        <v>190</v>
      </c>
      <c r="C3" s="90">
        <v>1</v>
      </c>
    </row>
    <row r="4" spans="1:3" x14ac:dyDescent="0.25">
      <c r="A4" s="58" t="s">
        <v>194</v>
      </c>
      <c r="B4" s="53" t="s">
        <v>190</v>
      </c>
      <c r="C4" s="90">
        <v>1</v>
      </c>
    </row>
    <row r="5" spans="1:3" x14ac:dyDescent="0.25">
      <c r="A5" s="58" t="s">
        <v>192</v>
      </c>
      <c r="B5" s="53" t="s">
        <v>190</v>
      </c>
      <c r="C5" s="90">
        <v>1</v>
      </c>
    </row>
    <row r="6" spans="1:3" x14ac:dyDescent="0.25">
      <c r="A6" s="58" t="s">
        <v>193</v>
      </c>
      <c r="B6" s="53" t="s">
        <v>71</v>
      </c>
      <c r="C6" s="90">
        <v>1</v>
      </c>
    </row>
    <row r="7" spans="1:3" x14ac:dyDescent="0.25">
      <c r="A7" s="58" t="s">
        <v>62</v>
      </c>
      <c r="B7" s="53" t="s">
        <v>24</v>
      </c>
      <c r="C7" s="90">
        <v>1</v>
      </c>
    </row>
    <row r="8" spans="1:3" x14ac:dyDescent="0.25">
      <c r="A8" s="58" t="s">
        <v>63</v>
      </c>
      <c r="B8" s="53" t="s">
        <v>24</v>
      </c>
      <c r="C8" s="90">
        <v>1</v>
      </c>
    </row>
    <row r="9" spans="1:3" x14ac:dyDescent="0.25">
      <c r="A9" s="58" t="s">
        <v>64</v>
      </c>
      <c r="B9" s="53" t="s">
        <v>28</v>
      </c>
      <c r="C9" s="90">
        <v>1</v>
      </c>
    </row>
    <row r="10" spans="1:3" x14ac:dyDescent="0.25">
      <c r="A10" s="58" t="s">
        <v>183</v>
      </c>
      <c r="B10" s="53" t="s">
        <v>59</v>
      </c>
      <c r="C10" s="90">
        <v>1</v>
      </c>
    </row>
    <row r="11" spans="1:3" x14ac:dyDescent="0.25">
      <c r="A11" s="58" t="s">
        <v>184</v>
      </c>
      <c r="B11" s="53" t="s">
        <v>28</v>
      </c>
      <c r="C11" s="90">
        <v>1</v>
      </c>
    </row>
    <row r="12" spans="1:3" x14ac:dyDescent="0.25">
      <c r="A12" s="65" t="s">
        <v>187</v>
      </c>
      <c r="B12" s="53" t="s">
        <v>65</v>
      </c>
      <c r="C12" s="90">
        <v>1</v>
      </c>
    </row>
    <row r="13" spans="1:3" x14ac:dyDescent="0.25">
      <c r="A13" s="65" t="s">
        <v>67</v>
      </c>
      <c r="B13" s="53" t="s">
        <v>24</v>
      </c>
      <c r="C13" s="90">
        <v>1</v>
      </c>
    </row>
    <row r="14" spans="1:3" x14ac:dyDescent="0.25">
      <c r="A14" s="65" t="s">
        <v>69</v>
      </c>
      <c r="B14" s="53" t="s">
        <v>65</v>
      </c>
      <c r="C14" s="90">
        <v>1</v>
      </c>
    </row>
    <row r="15" spans="1:3" x14ac:dyDescent="0.25">
      <c r="A15" s="65" t="s">
        <v>70</v>
      </c>
      <c r="B15" s="53" t="s">
        <v>71</v>
      </c>
      <c r="C15" s="90">
        <v>1</v>
      </c>
    </row>
    <row r="16" spans="1:3" x14ac:dyDescent="0.25">
      <c r="A16" s="58" t="s">
        <v>73</v>
      </c>
      <c r="B16" s="53" t="s">
        <v>24</v>
      </c>
      <c r="C16" s="90">
        <v>1</v>
      </c>
    </row>
    <row r="17" spans="1:3" x14ac:dyDescent="0.25">
      <c r="A17" s="58" t="s">
        <v>74</v>
      </c>
      <c r="B17" s="53" t="s">
        <v>24</v>
      </c>
      <c r="C17" s="90">
        <v>1</v>
      </c>
    </row>
    <row r="18" spans="1:3" x14ac:dyDescent="0.25">
      <c r="A18" s="58" t="s">
        <v>168</v>
      </c>
      <c r="B18" s="53" t="s">
        <v>65</v>
      </c>
      <c r="C18" s="90">
        <v>1</v>
      </c>
    </row>
    <row r="19" spans="1:3" x14ac:dyDescent="0.25">
      <c r="A19" s="58" t="s">
        <v>75</v>
      </c>
      <c r="B19" s="53" t="s">
        <v>24</v>
      </c>
      <c r="C19" s="90">
        <v>1</v>
      </c>
    </row>
    <row r="20" spans="1:3" x14ac:dyDescent="0.25">
      <c r="A20" s="58" t="s">
        <v>76</v>
      </c>
      <c r="B20" s="53" t="s">
        <v>77</v>
      </c>
      <c r="C20" s="90">
        <v>1</v>
      </c>
    </row>
    <row r="21" spans="1:3" x14ac:dyDescent="0.25">
      <c r="A21" s="65" t="s">
        <v>171</v>
      </c>
      <c r="B21" s="53" t="s">
        <v>77</v>
      </c>
      <c r="C21" s="90">
        <v>1</v>
      </c>
    </row>
    <row r="22" spans="1:3" x14ac:dyDescent="0.25">
      <c r="A22" s="65" t="s">
        <v>172</v>
      </c>
      <c r="B22" s="53" t="s">
        <v>77</v>
      </c>
      <c r="C22" s="90">
        <v>1</v>
      </c>
    </row>
    <row r="23" spans="1:3" x14ac:dyDescent="0.25">
      <c r="A23" s="65" t="s">
        <v>173</v>
      </c>
      <c r="B23" s="53" t="s">
        <v>77</v>
      </c>
      <c r="C23" s="90">
        <v>1</v>
      </c>
    </row>
    <row r="24" spans="1:3" x14ac:dyDescent="0.25">
      <c r="A24" s="65" t="s">
        <v>79</v>
      </c>
      <c r="B24" s="53" t="s">
        <v>77</v>
      </c>
      <c r="C24" s="90">
        <v>1</v>
      </c>
    </row>
    <row r="25" spans="1:3" x14ac:dyDescent="0.25">
      <c r="A25" s="65" t="s">
        <v>174</v>
      </c>
      <c r="B25" s="53" t="s">
        <v>77</v>
      </c>
      <c r="C25" s="90">
        <v>1</v>
      </c>
    </row>
    <row r="26" spans="1:3" x14ac:dyDescent="0.25">
      <c r="A26" s="65" t="s">
        <v>175</v>
      </c>
      <c r="B26" s="53" t="s">
        <v>77</v>
      </c>
      <c r="C26" s="90">
        <v>1</v>
      </c>
    </row>
    <row r="27" spans="1:3" x14ac:dyDescent="0.25">
      <c r="A27" s="65" t="s">
        <v>176</v>
      </c>
      <c r="B27" s="53" t="s">
        <v>77</v>
      </c>
      <c r="C27" s="90">
        <v>1</v>
      </c>
    </row>
    <row r="28" spans="1:3" x14ac:dyDescent="0.25">
      <c r="A28" s="65" t="s">
        <v>180</v>
      </c>
      <c r="B28" s="53" t="s">
        <v>77</v>
      </c>
      <c r="C28" s="90">
        <v>1</v>
      </c>
    </row>
    <row r="29" spans="1:3" x14ac:dyDescent="0.25">
      <c r="A29" s="65" t="s">
        <v>81</v>
      </c>
      <c r="B29" s="53" t="s">
        <v>77</v>
      </c>
      <c r="C29" s="90">
        <v>1</v>
      </c>
    </row>
    <row r="30" spans="1:3" x14ac:dyDescent="0.25">
      <c r="A30" s="65" t="s">
        <v>178</v>
      </c>
      <c r="B30" s="53" t="s">
        <v>77</v>
      </c>
      <c r="C30" s="90">
        <v>1</v>
      </c>
    </row>
    <row r="31" spans="1:3" x14ac:dyDescent="0.25">
      <c r="A31" s="58" t="s">
        <v>179</v>
      </c>
      <c r="B31" s="53" t="s">
        <v>77</v>
      </c>
      <c r="C31" s="90">
        <v>1</v>
      </c>
    </row>
    <row r="32" spans="1:3" x14ac:dyDescent="0.25">
      <c r="A32" s="58" t="s">
        <v>177</v>
      </c>
      <c r="B32" s="53" t="s">
        <v>77</v>
      </c>
      <c r="C32" s="90">
        <v>1</v>
      </c>
    </row>
    <row r="33" spans="1:3" x14ac:dyDescent="0.25">
      <c r="A33" s="58" t="s">
        <v>170</v>
      </c>
      <c r="B33" s="53" t="s">
        <v>77</v>
      </c>
      <c r="C33" s="90">
        <v>1</v>
      </c>
    </row>
    <row r="34" spans="1:3" x14ac:dyDescent="0.25">
      <c r="A34" s="58" t="s">
        <v>82</v>
      </c>
      <c r="B34" s="53" t="s">
        <v>77</v>
      </c>
      <c r="C34" s="90">
        <v>1</v>
      </c>
    </row>
    <row r="35" spans="1:3" x14ac:dyDescent="0.25">
      <c r="A35" s="58" t="s">
        <v>83</v>
      </c>
      <c r="B35" s="53" t="s">
        <v>77</v>
      </c>
      <c r="C35" s="90">
        <v>1</v>
      </c>
    </row>
    <row r="36" spans="1:3" x14ac:dyDescent="0.25">
      <c r="A36" s="58" t="s">
        <v>84</v>
      </c>
      <c r="B36" s="53" t="s">
        <v>77</v>
      </c>
      <c r="C36" s="90">
        <v>1</v>
      </c>
    </row>
    <row r="37" spans="1:3" x14ac:dyDescent="0.25">
      <c r="A37" s="58" t="s">
        <v>166</v>
      </c>
      <c r="B37" s="53" t="s">
        <v>24</v>
      </c>
      <c r="C37" s="90">
        <v>1</v>
      </c>
    </row>
    <row r="38" spans="1:3" x14ac:dyDescent="0.25">
      <c r="A38" s="58" t="s">
        <v>86</v>
      </c>
      <c r="B38" s="53" t="s">
        <v>77</v>
      </c>
      <c r="C38" s="90">
        <v>1</v>
      </c>
    </row>
    <row r="39" spans="1:3" x14ac:dyDescent="0.25">
      <c r="A39" s="58" t="s">
        <v>88</v>
      </c>
      <c r="B39" s="53" t="s">
        <v>77</v>
      </c>
      <c r="C39" s="90">
        <v>1</v>
      </c>
    </row>
    <row r="40" spans="1:3" x14ac:dyDescent="0.25">
      <c r="A40" s="58" t="s">
        <v>89</v>
      </c>
      <c r="B40" s="53" t="s">
        <v>90</v>
      </c>
      <c r="C40" s="90">
        <v>1</v>
      </c>
    </row>
    <row r="41" spans="1:3" x14ac:dyDescent="0.25">
      <c r="A41" s="70" t="s">
        <v>91</v>
      </c>
      <c r="B41" s="71" t="s">
        <v>92</v>
      </c>
      <c r="C41" s="90">
        <v>1</v>
      </c>
    </row>
    <row r="42" spans="1:3" x14ac:dyDescent="0.25">
      <c r="A42" s="70" t="s">
        <v>93</v>
      </c>
      <c r="B42" s="71" t="s">
        <v>92</v>
      </c>
      <c r="C42" s="90">
        <v>1</v>
      </c>
    </row>
    <row r="43" spans="1:3" x14ac:dyDescent="0.25">
      <c r="A43" s="70" t="s">
        <v>94</v>
      </c>
      <c r="B43" s="71" t="s">
        <v>92</v>
      </c>
      <c r="C43" s="90">
        <v>1</v>
      </c>
    </row>
    <row r="44" spans="1:3" x14ac:dyDescent="0.25">
      <c r="A44" s="70" t="s">
        <v>95</v>
      </c>
      <c r="B44" s="71" t="s">
        <v>92</v>
      </c>
      <c r="C44" s="90">
        <v>1</v>
      </c>
    </row>
    <row r="45" spans="1:3" x14ac:dyDescent="0.25">
      <c r="A45" s="70" t="s">
        <v>185</v>
      </c>
      <c r="B45" s="71" t="s">
        <v>38</v>
      </c>
      <c r="C45" s="90">
        <v>1</v>
      </c>
    </row>
    <row r="46" spans="1:3" x14ac:dyDescent="0.25">
      <c r="A46" s="70" t="s">
        <v>186</v>
      </c>
      <c r="B46" s="71" t="s">
        <v>38</v>
      </c>
      <c r="C46" s="90">
        <v>1</v>
      </c>
    </row>
    <row r="47" spans="1:3" x14ac:dyDescent="0.25">
      <c r="A47" s="70" t="s">
        <v>96</v>
      </c>
      <c r="B47" s="71" t="s">
        <v>65</v>
      </c>
      <c r="C47" s="90">
        <v>1</v>
      </c>
    </row>
    <row r="48" spans="1:3" x14ac:dyDescent="0.25">
      <c r="A48" s="70" t="s">
        <v>97</v>
      </c>
      <c r="B48" s="71" t="s">
        <v>77</v>
      </c>
      <c r="C48" s="90">
        <v>1</v>
      </c>
    </row>
    <row r="49" spans="1:3" x14ac:dyDescent="0.25">
      <c r="A49" s="70" t="s">
        <v>98</v>
      </c>
      <c r="B49" s="71" t="s">
        <v>92</v>
      </c>
      <c r="C49" s="90">
        <v>1</v>
      </c>
    </row>
    <row r="50" spans="1:3" x14ac:dyDescent="0.25">
      <c r="A50" s="70" t="s">
        <v>99</v>
      </c>
      <c r="B50" s="71" t="s">
        <v>65</v>
      </c>
      <c r="C50" s="90">
        <v>1</v>
      </c>
    </row>
    <row r="51" spans="1:3" x14ac:dyDescent="0.25">
      <c r="A51" s="70" t="s">
        <v>100</v>
      </c>
      <c r="B51" s="71" t="s">
        <v>65</v>
      </c>
      <c r="C51" s="90">
        <v>1</v>
      </c>
    </row>
    <row r="52" spans="1:3" x14ac:dyDescent="0.25">
      <c r="A52" s="70" t="s">
        <v>101</v>
      </c>
      <c r="B52" s="71" t="s">
        <v>92</v>
      </c>
      <c r="C52" s="90">
        <v>1</v>
      </c>
    </row>
    <row r="53" spans="1:3" x14ac:dyDescent="0.25">
      <c r="A53" s="70" t="s">
        <v>102</v>
      </c>
      <c r="B53" s="71" t="s">
        <v>92</v>
      </c>
      <c r="C53" s="90">
        <v>1</v>
      </c>
    </row>
    <row r="54" spans="1:3" x14ac:dyDescent="0.25">
      <c r="A54" s="70" t="s">
        <v>103</v>
      </c>
      <c r="B54" s="71" t="s">
        <v>59</v>
      </c>
      <c r="C54" s="90">
        <v>1</v>
      </c>
    </row>
    <row r="55" spans="1:3" x14ac:dyDescent="0.25">
      <c r="A55" s="70" t="s">
        <v>104</v>
      </c>
      <c r="B55" s="71" t="s">
        <v>59</v>
      </c>
      <c r="C55" s="90">
        <v>1</v>
      </c>
    </row>
    <row r="56" spans="1:3" x14ac:dyDescent="0.25">
      <c r="A56" s="70" t="s">
        <v>105</v>
      </c>
      <c r="B56" s="71" t="s">
        <v>106</v>
      </c>
      <c r="C56" s="90">
        <v>1</v>
      </c>
    </row>
    <row r="57" spans="1:3" x14ac:dyDescent="0.25">
      <c r="A57" s="70" t="s">
        <v>107</v>
      </c>
      <c r="B57" s="71" t="s">
        <v>28</v>
      </c>
      <c r="C57" s="90">
        <v>1</v>
      </c>
    </row>
    <row r="58" spans="1:3" x14ac:dyDescent="0.25">
      <c r="A58" s="70" t="s">
        <v>108</v>
      </c>
      <c r="B58" s="71" t="s">
        <v>28</v>
      </c>
      <c r="C58" s="90">
        <v>1</v>
      </c>
    </row>
    <row r="59" spans="1:3" x14ac:dyDescent="0.25">
      <c r="A59" s="70" t="s">
        <v>109</v>
      </c>
      <c r="B59" s="71" t="s">
        <v>77</v>
      </c>
      <c r="C59" s="90">
        <v>1</v>
      </c>
    </row>
    <row r="60" spans="1:3" x14ac:dyDescent="0.25">
      <c r="A60" s="70" t="s">
        <v>110</v>
      </c>
      <c r="B60" s="71" t="s">
        <v>77</v>
      </c>
      <c r="C60" s="90">
        <v>1</v>
      </c>
    </row>
    <row r="61" spans="1:3" x14ac:dyDescent="0.25">
      <c r="A61" s="70" t="s">
        <v>111</v>
      </c>
      <c r="B61" s="71" t="s">
        <v>77</v>
      </c>
      <c r="C61" s="90">
        <v>1</v>
      </c>
    </row>
    <row r="62" spans="1:3" x14ac:dyDescent="0.25">
      <c r="A62" s="70" t="s">
        <v>112</v>
      </c>
      <c r="B62" s="71" t="s">
        <v>77</v>
      </c>
      <c r="C62" s="90">
        <v>1</v>
      </c>
    </row>
    <row r="63" spans="1:3" x14ac:dyDescent="0.25">
      <c r="A63" s="70" t="s">
        <v>113</v>
      </c>
      <c r="B63" s="71" t="s">
        <v>77</v>
      </c>
      <c r="C63" s="90">
        <v>1</v>
      </c>
    </row>
    <row r="64" spans="1:3" x14ac:dyDescent="0.25">
      <c r="A64" s="70" t="s">
        <v>114</v>
      </c>
      <c r="B64" s="71" t="s">
        <v>188</v>
      </c>
      <c r="C64" s="90">
        <v>1</v>
      </c>
    </row>
    <row r="65" spans="1:3" x14ac:dyDescent="0.25">
      <c r="A65" s="70" t="s">
        <v>115</v>
      </c>
      <c r="B65" s="71" t="s">
        <v>92</v>
      </c>
      <c r="C65" s="90">
        <v>1</v>
      </c>
    </row>
    <row r="66" spans="1:3" x14ac:dyDescent="0.25">
      <c r="A66" s="70" t="s">
        <v>116</v>
      </c>
      <c r="B66" s="71" t="s">
        <v>77</v>
      </c>
      <c r="C66" s="90">
        <v>1</v>
      </c>
    </row>
    <row r="67" spans="1:3" x14ac:dyDescent="0.25">
      <c r="A67" s="70" t="s">
        <v>117</v>
      </c>
      <c r="B67" s="71" t="s">
        <v>77</v>
      </c>
      <c r="C67" s="90">
        <v>1</v>
      </c>
    </row>
    <row r="68" spans="1:3" x14ac:dyDescent="0.25">
      <c r="A68" s="70" t="s">
        <v>118</v>
      </c>
      <c r="B68" s="71" t="s">
        <v>77</v>
      </c>
      <c r="C68" s="90">
        <v>1</v>
      </c>
    </row>
    <row r="69" spans="1:3" x14ac:dyDescent="0.25">
      <c r="A69" s="70" t="s">
        <v>119</v>
      </c>
      <c r="B69" s="71" t="s">
        <v>77</v>
      </c>
      <c r="C69" s="90">
        <v>1</v>
      </c>
    </row>
    <row r="70" spans="1:3" x14ac:dyDescent="0.25">
      <c r="A70" s="70" t="s">
        <v>120</v>
      </c>
      <c r="B70" s="71" t="s">
        <v>77</v>
      </c>
      <c r="C70" s="90">
        <v>1</v>
      </c>
    </row>
    <row r="71" spans="1:3" x14ac:dyDescent="0.25">
      <c r="A71" s="70" t="s">
        <v>121</v>
      </c>
      <c r="B71" s="71" t="s">
        <v>77</v>
      </c>
      <c r="C71" s="90">
        <v>1</v>
      </c>
    </row>
    <row r="72" spans="1:3" x14ac:dyDescent="0.25">
      <c r="A72" s="70" t="s">
        <v>122</v>
      </c>
      <c r="B72" s="71" t="s">
        <v>77</v>
      </c>
      <c r="C72" s="90">
        <v>1</v>
      </c>
    </row>
    <row r="73" spans="1:3" x14ac:dyDescent="0.25">
      <c r="A73" s="70" t="s">
        <v>123</v>
      </c>
      <c r="B73" s="71" t="s">
        <v>77</v>
      </c>
      <c r="C73" s="90">
        <v>1</v>
      </c>
    </row>
    <row r="74" spans="1:3" x14ac:dyDescent="0.25">
      <c r="A74" s="70" t="s">
        <v>124</v>
      </c>
      <c r="B74" s="71" t="s">
        <v>77</v>
      </c>
      <c r="C74" s="90">
        <v>1</v>
      </c>
    </row>
    <row r="75" spans="1:3" x14ac:dyDescent="0.25">
      <c r="A75" s="70" t="s">
        <v>125</v>
      </c>
      <c r="B75" s="71" t="s">
        <v>77</v>
      </c>
      <c r="C75" s="90">
        <v>1</v>
      </c>
    </row>
    <row r="76" spans="1:3" x14ac:dyDescent="0.25">
      <c r="A76" s="70" t="s">
        <v>126</v>
      </c>
      <c r="B76" s="71" t="s">
        <v>77</v>
      </c>
      <c r="C76" s="90">
        <v>1</v>
      </c>
    </row>
    <row r="77" spans="1:3" x14ac:dyDescent="0.25">
      <c r="A77" s="70" t="s">
        <v>127</v>
      </c>
      <c r="B77" s="71" t="s">
        <v>77</v>
      </c>
      <c r="C77" s="90">
        <v>1</v>
      </c>
    </row>
    <row r="78" spans="1:3" x14ac:dyDescent="0.25">
      <c r="A78" s="70" t="s">
        <v>128</v>
      </c>
      <c r="B78" s="71" t="s">
        <v>77</v>
      </c>
      <c r="C78" s="90">
        <v>1</v>
      </c>
    </row>
    <row r="79" spans="1:3" x14ac:dyDescent="0.25">
      <c r="A79" s="70" t="s">
        <v>129</v>
      </c>
      <c r="B79" s="71" t="s">
        <v>77</v>
      </c>
      <c r="C79" s="90">
        <v>1</v>
      </c>
    </row>
    <row r="80" spans="1:3" x14ac:dyDescent="0.25">
      <c r="A80" s="70" t="s">
        <v>130</v>
      </c>
      <c r="B80" s="71" t="s">
        <v>77</v>
      </c>
      <c r="C80" s="90">
        <v>1</v>
      </c>
    </row>
    <row r="81" spans="1:3" x14ac:dyDescent="0.25">
      <c r="A81" s="70" t="s">
        <v>131</v>
      </c>
      <c r="B81" s="71" t="s">
        <v>77</v>
      </c>
      <c r="C81" s="90">
        <v>1</v>
      </c>
    </row>
    <row r="82" spans="1:3" x14ac:dyDescent="0.25">
      <c r="A82" s="70" t="s">
        <v>132</v>
      </c>
      <c r="B82" s="71" t="s">
        <v>77</v>
      </c>
      <c r="C82" s="90">
        <v>1</v>
      </c>
    </row>
    <row r="83" spans="1:3" x14ac:dyDescent="0.25">
      <c r="A83" s="70" t="s">
        <v>133</v>
      </c>
      <c r="B83" s="71" t="s">
        <v>77</v>
      </c>
      <c r="C83" s="90">
        <v>1</v>
      </c>
    </row>
    <row r="84" spans="1:3" x14ac:dyDescent="0.25">
      <c r="A84" s="70" t="s">
        <v>134</v>
      </c>
      <c r="B84" s="71" t="s">
        <v>77</v>
      </c>
      <c r="C84" s="90">
        <v>1</v>
      </c>
    </row>
    <row r="85" spans="1:3" x14ac:dyDescent="0.25">
      <c r="A85" s="70" t="s">
        <v>135</v>
      </c>
      <c r="B85" s="71" t="s">
        <v>77</v>
      </c>
      <c r="C85" s="90">
        <v>1</v>
      </c>
    </row>
    <row r="86" spans="1:3" x14ac:dyDescent="0.25">
      <c r="A86" s="70" t="s">
        <v>136</v>
      </c>
      <c r="B86" s="71" t="s">
        <v>77</v>
      </c>
      <c r="C86" s="90">
        <v>1</v>
      </c>
    </row>
    <row r="87" spans="1:3" x14ac:dyDescent="0.25">
      <c r="A87" s="70" t="s">
        <v>137</v>
      </c>
      <c r="B87" s="71" t="s">
        <v>77</v>
      </c>
      <c r="C87" s="90">
        <v>1</v>
      </c>
    </row>
    <row r="88" spans="1:3" x14ac:dyDescent="0.25">
      <c r="A88" s="70" t="s">
        <v>138</v>
      </c>
      <c r="B88" s="71" t="s">
        <v>77</v>
      </c>
      <c r="C88" s="90">
        <v>1</v>
      </c>
    </row>
    <row r="89" spans="1:3" x14ac:dyDescent="0.25">
      <c r="A89" s="70" t="s">
        <v>139</v>
      </c>
      <c r="B89" s="71" t="s">
        <v>77</v>
      </c>
      <c r="C89" s="90">
        <v>1</v>
      </c>
    </row>
    <row r="90" spans="1:3" x14ac:dyDescent="0.25">
      <c r="A90" s="70" t="s">
        <v>140</v>
      </c>
      <c r="B90" s="71" t="s">
        <v>77</v>
      </c>
      <c r="C90" s="90">
        <v>1</v>
      </c>
    </row>
    <row r="91" spans="1:3" x14ac:dyDescent="0.25">
      <c r="A91" s="70" t="s">
        <v>141</v>
      </c>
      <c r="B91" s="71" t="s">
        <v>77</v>
      </c>
      <c r="C91" s="90">
        <v>1</v>
      </c>
    </row>
    <row r="92" spans="1:3" x14ac:dyDescent="0.25">
      <c r="A92" s="70" t="s">
        <v>142</v>
      </c>
      <c r="B92" s="71" t="s">
        <v>77</v>
      </c>
      <c r="C92" s="90">
        <v>1</v>
      </c>
    </row>
    <row r="93" spans="1:3" x14ac:dyDescent="0.25">
      <c r="A93" s="70" t="s">
        <v>143</v>
      </c>
      <c r="B93" s="71" t="s">
        <v>77</v>
      </c>
      <c r="C93" s="90">
        <v>1</v>
      </c>
    </row>
    <row r="94" spans="1:3" x14ac:dyDescent="0.25">
      <c r="A94" s="70" t="s">
        <v>144</v>
      </c>
      <c r="B94" s="71" t="s">
        <v>77</v>
      </c>
      <c r="C94" s="90">
        <v>1</v>
      </c>
    </row>
    <row r="95" spans="1:3" x14ac:dyDescent="0.25">
      <c r="A95" s="70" t="s">
        <v>145</v>
      </c>
      <c r="B95" s="71" t="s">
        <v>38</v>
      </c>
      <c r="C95" s="90">
        <v>1</v>
      </c>
    </row>
    <row r="96" spans="1:3" x14ac:dyDescent="0.25">
      <c r="A96" s="70" t="s">
        <v>146</v>
      </c>
      <c r="B96" s="71" t="s">
        <v>59</v>
      </c>
      <c r="C96" s="90">
        <v>1</v>
      </c>
    </row>
    <row r="97" spans="1:3" x14ac:dyDescent="0.25">
      <c r="A97" s="70" t="s">
        <v>148</v>
      </c>
      <c r="B97" s="71" t="s">
        <v>38</v>
      </c>
      <c r="C97" s="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</vt:lpstr>
      <vt:lpstr>СМР</vt:lpstr>
      <vt:lpstr>Материалы</vt:lpstr>
      <vt:lpstr>Смета!Область_печати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Багаева Наталья Валерьевна</dc:creator>
  <cp:lastModifiedBy>Багаева Наталья Валерьевна</cp:lastModifiedBy>
  <cp:lastPrinted>2024-08-13T09:56:00Z</cp:lastPrinted>
  <dcterms:created xsi:type="dcterms:W3CDTF">2015-06-05T18:19:34Z</dcterms:created>
  <dcterms:modified xsi:type="dcterms:W3CDTF">2026-09-04T05:55:13Z</dcterms:modified>
</cp:coreProperties>
</file>