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filterPrivacy="1"/>
  <xr:revisionPtr revIDLastSave="0" documentId="13_ncr:1_{E6D985BF-E803-4508-B835-EE74817E3BC3}" xr6:coauthVersionLast="47" xr6:coauthVersionMax="47" xr10:uidLastSave="{00000000-0000-0000-0000-000000000000}"/>
  <bookViews>
    <workbookView xWindow="-28410" yWindow="390" windowWidth="21600" windowHeight="15405" tabRatio="713" xr2:uid="{00000000-000D-0000-FFFF-FFFF00000000}"/>
  </bookViews>
  <sheets>
    <sheet name="ЛСР" sheetId="14" r:id="rId1"/>
    <sheet name="Работы" sheetId="15" r:id="rId2"/>
    <sheet name="Материалы" sheetId="16" r:id="rId3"/>
  </sheets>
  <definedNames>
    <definedName name="_xlnm._FilterDatabase" localSheetId="0" hidden="1">ЛСР!$A$11:$R$36</definedName>
    <definedName name="_xlnm._FilterDatabase" localSheetId="2" hidden="1">Материалы!$A$11:$R$24</definedName>
    <definedName name="_xlnm._FilterDatabase" localSheetId="1" hidden="1">Работы!$A$11:$R$26</definedName>
    <definedName name="_xlnm.Print_Area" localSheetId="0">ЛСР!$A$1:$R$42</definedName>
    <definedName name="_xlnm.Print_Area" localSheetId="2">Материалы!$A$1:$R$30</definedName>
    <definedName name="_xlnm.Print_Area" localSheetId="1">Работы!$A$1:$R$32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28" i="14" l="1"/>
  <c r="O22" i="14"/>
  <c r="O21" i="14"/>
  <c r="O19" i="14"/>
  <c r="O32" i="14"/>
  <c r="O26" i="14"/>
  <c r="O17" i="14"/>
  <c r="P23" i="16"/>
  <c r="P19" i="16"/>
  <c r="P18" i="16"/>
  <c r="P16" i="16"/>
  <c r="N25" i="15"/>
  <c r="P25" i="15" s="1"/>
  <c r="P21" i="15"/>
  <c r="G17" i="14"/>
  <c r="H17" i="14"/>
  <c r="I17" i="14"/>
  <c r="J17" i="14"/>
  <c r="K17" i="14"/>
  <c r="L17" i="14"/>
  <c r="M17" i="14"/>
  <c r="F17" i="14"/>
  <c r="N26" i="14"/>
  <c r="P26" i="14" s="1"/>
  <c r="P25" i="14" s="1"/>
  <c r="N19" i="14"/>
  <c r="P19" i="14" s="1"/>
  <c r="P24" i="16" l="1"/>
  <c r="P17" i="15"/>
  <c r="P26" i="15" s="1"/>
  <c r="N17" i="14"/>
  <c r="P17" i="14" s="1"/>
  <c r="P16" i="14" s="1"/>
  <c r="N22" i="14" l="1"/>
  <c r="P22" i="14" s="1"/>
  <c r="N21" i="14"/>
  <c r="P21" i="14" s="1"/>
  <c r="P20" i="14" s="1"/>
  <c r="P18" i="14" s="1"/>
  <c r="N28" i="14"/>
  <c r="P28" i="14" s="1"/>
  <c r="P27" i="14" s="1"/>
  <c r="P35" i="14" l="1"/>
  <c r="P15" i="14"/>
  <c r="N32" i="14"/>
  <c r="P32" i="14" s="1"/>
  <c r="P31" i="14" l="1"/>
  <c r="P34" i="14" s="1"/>
  <c r="P30" i="14" l="1"/>
  <c r="P24" i="14" l="1"/>
  <c r="P33" i="14"/>
</calcChain>
</file>

<file path=xl/sharedStrings.xml><?xml version="1.0" encoding="utf-8"?>
<sst xmlns="http://schemas.openxmlformats.org/spreadsheetml/2006/main" count="204" uniqueCount="66">
  <si>
    <t>№</t>
  </si>
  <si>
    <t>Наименование</t>
  </si>
  <si>
    <t>Кол-во</t>
  </si>
  <si>
    <t>шт.</t>
  </si>
  <si>
    <t>комплекс</t>
  </si>
  <si>
    <t>ПНР</t>
  </si>
  <si>
    <t>Цена</t>
  </si>
  <si>
    <t>Сумма</t>
  </si>
  <si>
    <t>Примечание</t>
  </si>
  <si>
    <t>Ед. изм.</t>
  </si>
  <si>
    <t xml:space="preserve">Внутренние инженерные сети </t>
  </si>
  <si>
    <t>Работа:</t>
  </si>
  <si>
    <t>Материалы:</t>
  </si>
  <si>
    <t>Установка оборудования</t>
  </si>
  <si>
    <t>в тч стоимость работ:</t>
  </si>
  <si>
    <t>в тч стоимость материалов:</t>
  </si>
  <si>
    <t>Итого по ЛСР:</t>
  </si>
  <si>
    <t>Марка</t>
  </si>
  <si>
    <t>Характеристика</t>
  </si>
  <si>
    <t>в тч НДС:</t>
  </si>
  <si>
    <t>-</t>
  </si>
  <si>
    <t>Приложение №</t>
  </si>
  <si>
    <t>к Договору подряда №</t>
  </si>
  <si>
    <t>ПОДРЯДЧИК:</t>
  </si>
  <si>
    <t>ЗАКАЗЧИК:</t>
  </si>
  <si>
    <t>ТЕХНИЧЕСКИЙ ЗАКАЗЧИК:</t>
  </si>
  <si>
    <t>Форма закупа материала</t>
  </si>
  <si>
    <t>Примечание:</t>
  </si>
  <si>
    <t>В случае, если один из перечисленных прочих материалов не был использован по факту при производстве работ, заказчик вправе откорректировать процент расходных материалов в актах выполненных работ (формы КС-2, КС-3), уменьшив на сумму исключенного материала.</t>
  </si>
  <si>
    <t>Стоимость СМР учитывает - затраты на все второстепенные материалы и работы необходимые для осуществления полного комплекса работ, включая затраты: обеспечение технической водой для производства работ и бытовых целей; на мобилизацию, аренду и эксплуатацию всех необходимых механизмов, оборудования и инструментов, бытовых помещений и биотуалетов; на подъем материалов и разноску по этажам к местам производства работ; выполнение сопутствующих работ;  вывоз мусора; накладные расходы, прибыль организации, налоги и иные издержки Подрядчика. Обеспечение безопасного производства работ на участке.</t>
  </si>
  <si>
    <t>Стоимость материалов учитывает стоимость доставки.</t>
  </si>
  <si>
    <t>11.23.</t>
  </si>
  <si>
    <t>Система "Безопасный дом"</t>
  </si>
  <si>
    <t>11.23.01</t>
  </si>
  <si>
    <t>11.23.01.00.</t>
  </si>
  <si>
    <t>Закуп подрядчика</t>
  </si>
  <si>
    <t>Дюбель-хомут 5-10мм нейлон (100шт. в пч.)</t>
  </si>
  <si>
    <t xml:space="preserve">Извещатель охранный магнитоконтактный врезной монтаж «ИО 102-6» </t>
  </si>
  <si>
    <t>м.</t>
  </si>
  <si>
    <t>_________________/</t>
  </si>
  <si>
    <t xml:space="preserve"> КСПВГ 4х0,20 гибкий, 4 жилы медь, ПВХ.</t>
  </si>
  <si>
    <t>Концевая изолированная заглушка  (артикул 08-0701) КИЗ-1,2,8 мм /1,0-2,5 мм2</t>
  </si>
  <si>
    <t>Кабель тип 1</t>
  </si>
  <si>
    <t>Прочие материалы</t>
  </si>
  <si>
    <t>Прокладка КПП, трубы</t>
  </si>
  <si>
    <t>Прокладка КПП</t>
  </si>
  <si>
    <t xml:space="preserve">Монтажные работы </t>
  </si>
  <si>
    <t>11.23.02</t>
  </si>
  <si>
    <t>11.23.02.00.</t>
  </si>
  <si>
    <t xml:space="preserve">Пусконаладочные работы </t>
  </si>
  <si>
    <t>11.23.03</t>
  </si>
  <si>
    <t>11.23.03.00.</t>
  </si>
  <si>
    <t>Устройство системы Безопасный дом. ГП-75</t>
  </si>
  <si>
    <t>75.1</t>
  </si>
  <si>
    <t>75.2</t>
  </si>
  <si>
    <t>75.3</t>
  </si>
  <si>
    <t>75.4</t>
  </si>
  <si>
    <t>75.5</t>
  </si>
  <si>
    <t>75.6</t>
  </si>
  <si>
    <t>75.7</t>
  </si>
  <si>
    <t>75.8</t>
  </si>
  <si>
    <t>Ведомость работ</t>
  </si>
  <si>
    <t>Ведомость материалов</t>
  </si>
  <si>
    <t>В случае изменения системы налогообложения, риски увеличения стоимости договора относятся на сторону, чья система налогообложения изменяется.</t>
  </si>
  <si>
    <t>Итого по ЛСР с НДС:</t>
  </si>
  <si>
    <t>Локальный сметный расчет №9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</si>
</sst>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_₽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Calibri"/>
      <family val="2"/>
      <scheme val="minor"/>
    </font>
    <font>
      <sz val="10"/>
      <name val="Arial Cyr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b/>
      <i/>
      <u/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AE78D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0" fontId="6" fillId="0" borderId="0"/>
    <xf numFmtId="0" fontId="4" fillId="0" borderId="0"/>
    <xf numFmtId="0" fontId="7" fillId="0" borderId="0"/>
    <xf numFmtId="0" fontId="6" fillId="0" borderId="0"/>
    <xf numFmtId="0" fontId="3" fillId="0" borderId="0"/>
    <xf numFmtId="0" fontId="3" fillId="0" borderId="0"/>
    <xf numFmtId="0" fontId="2" fillId="0" borderId="0"/>
    <xf numFmtId="0" fontId="1" fillId="0" borderId="0"/>
  </cellStyleXfs>
  <cellXfs count="94">
    <xf numFmtId="0" fontId="0" fillId="0" borderId="0" xfId="0"/>
    <xf numFmtId="0" fontId="8" fillId="0" borderId="3" xfId="0" applyFont="1" applyBorder="1" applyAlignment="1">
      <alignment horizontal="center" vertical="center" wrapText="1"/>
    </xf>
    <xf numFmtId="4" fontId="8" fillId="0" borderId="3" xfId="0" applyNumberFormat="1" applyFont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4" fontId="8" fillId="3" borderId="1" xfId="0" applyNumberFormat="1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4" fontId="8" fillId="4" borderId="1" xfId="0" applyNumberFormat="1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left" vertical="center" wrapText="1"/>
    </xf>
    <xf numFmtId="0" fontId="8" fillId="3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left" vertical="center" wrapText="1"/>
    </xf>
    <xf numFmtId="0" fontId="8" fillId="2" borderId="2" xfId="0" applyFont="1" applyFill="1" applyBorder="1" applyAlignment="1">
      <alignment horizontal="center" vertical="center" wrapText="1"/>
    </xf>
    <xf numFmtId="4" fontId="8" fillId="2" borderId="1" xfId="0" applyNumberFormat="1" applyFont="1" applyFill="1" applyBorder="1" applyAlignment="1">
      <alignment horizontal="center" vertical="center" wrapText="1"/>
    </xf>
    <xf numFmtId="0" fontId="9" fillId="0" borderId="0" xfId="0" applyFont="1"/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center" vertical="center"/>
    </xf>
    <xf numFmtId="4" fontId="9" fillId="0" borderId="1" xfId="0" applyNumberFormat="1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wrapText="1"/>
    </xf>
    <xf numFmtId="4" fontId="9" fillId="0" borderId="0" xfId="0" applyNumberFormat="1" applyFont="1"/>
    <xf numFmtId="0" fontId="11" fillId="2" borderId="1" xfId="0" applyFont="1" applyFill="1" applyBorder="1" applyAlignment="1">
      <alignment horizontal="left" vertical="center" wrapText="1"/>
    </xf>
    <xf numFmtId="0" fontId="11" fillId="2" borderId="2" xfId="0" applyFont="1" applyFill="1" applyBorder="1" applyAlignment="1">
      <alignment horizontal="center" vertical="center" wrapText="1"/>
    </xf>
    <xf numFmtId="4" fontId="11" fillId="2" borderId="1" xfId="0" applyNumberFormat="1" applyFont="1" applyFill="1" applyBorder="1" applyAlignment="1">
      <alignment horizontal="center" vertical="center" wrapText="1"/>
    </xf>
    <xf numFmtId="4" fontId="10" fillId="3" borderId="1" xfId="0" applyNumberFormat="1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4" fontId="12" fillId="2" borderId="1" xfId="0" applyNumberFormat="1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left" vertical="center" wrapText="1"/>
    </xf>
    <xf numFmtId="0" fontId="8" fillId="5" borderId="1" xfId="0" applyFont="1" applyFill="1" applyBorder="1" applyAlignment="1">
      <alignment horizontal="center" vertical="center" wrapText="1"/>
    </xf>
    <xf numFmtId="4" fontId="8" fillId="5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49" fontId="9" fillId="0" borderId="0" xfId="0" applyNumberFormat="1" applyFont="1"/>
    <xf numFmtId="49" fontId="8" fillId="4" borderId="5" xfId="0" applyNumberFormat="1" applyFont="1" applyFill="1" applyBorder="1" applyAlignment="1">
      <alignment horizontal="center" vertical="center" wrapText="1"/>
    </xf>
    <xf numFmtId="49" fontId="10" fillId="3" borderId="1" xfId="0" applyNumberFormat="1" applyFont="1" applyFill="1" applyBorder="1" applyAlignment="1">
      <alignment horizontal="center" vertical="center"/>
    </xf>
    <xf numFmtId="49" fontId="9" fillId="2" borderId="1" xfId="0" applyNumberFormat="1" applyFont="1" applyFill="1" applyBorder="1"/>
    <xf numFmtId="49" fontId="12" fillId="2" borderId="1" xfId="0" applyNumberFormat="1" applyFont="1" applyFill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right" vertical="center"/>
    </xf>
    <xf numFmtId="0" fontId="10" fillId="0" borderId="0" xfId="0" applyFont="1" applyAlignment="1">
      <alignment wrapText="1"/>
    </xf>
    <xf numFmtId="0" fontId="10" fillId="0" borderId="0" xfId="0" applyFont="1"/>
    <xf numFmtId="49" fontId="10" fillId="0" borderId="0" xfId="0" applyNumberFormat="1" applyFont="1" applyAlignment="1">
      <alignment horizontal="center"/>
    </xf>
    <xf numFmtId="0" fontId="10" fillId="0" borderId="0" xfId="0" applyFont="1" applyAlignment="1">
      <alignment horizontal="center" wrapText="1"/>
    </xf>
    <xf numFmtId="0" fontId="10" fillId="0" borderId="0" xfId="0" applyFont="1" applyAlignment="1">
      <alignment horizontal="center"/>
    </xf>
    <xf numFmtId="4" fontId="10" fillId="0" borderId="0" xfId="0" applyNumberFormat="1" applyFont="1" applyAlignment="1">
      <alignment horizontal="center"/>
    </xf>
    <xf numFmtId="0" fontId="9" fillId="0" borderId="2" xfId="0" applyFont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4" fontId="12" fillId="2" borderId="1" xfId="0" applyNumberFormat="1" applyFont="1" applyFill="1" applyBorder="1" applyAlignment="1" applyProtection="1">
      <alignment horizontal="center" vertical="center"/>
      <protection locked="0"/>
    </xf>
    <xf numFmtId="4" fontId="10" fillId="0" borderId="0" xfId="0" applyNumberFormat="1" applyFont="1"/>
    <xf numFmtId="0" fontId="9" fillId="0" borderId="1" xfId="0" applyFont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49" fontId="8" fillId="5" borderId="1" xfId="0" applyNumberFormat="1" applyFont="1" applyFill="1" applyBorder="1" applyAlignment="1">
      <alignment horizontal="center" vertical="center" wrapText="1"/>
    </xf>
    <xf numFmtId="49" fontId="10" fillId="2" borderId="1" xfId="0" applyNumberFormat="1" applyFont="1" applyFill="1" applyBorder="1" applyAlignment="1">
      <alignment horizontal="center" vertical="center"/>
    </xf>
    <xf numFmtId="164" fontId="9" fillId="0" borderId="0" xfId="0" applyNumberFormat="1" applyFont="1"/>
    <xf numFmtId="164" fontId="10" fillId="0" borderId="0" xfId="0" applyNumberFormat="1" applyFont="1"/>
    <xf numFmtId="0" fontId="13" fillId="0" borderId="0" xfId="0" applyFont="1" applyAlignment="1">
      <alignment vertical="center" wrapText="1"/>
    </xf>
    <xf numFmtId="0" fontId="11" fillId="0" borderId="0" xfId="0" applyFont="1"/>
    <xf numFmtId="49" fontId="9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8" applyFont="1" applyAlignment="1">
      <alignment vertical="center" wrapText="1"/>
    </xf>
    <xf numFmtId="0" fontId="9" fillId="0" borderId="0" xfId="0" applyFont="1" applyAlignment="1">
      <alignment vertical="center" wrapText="1"/>
    </xf>
    <xf numFmtId="17" fontId="8" fillId="2" borderId="5" xfId="0" applyNumberFormat="1" applyFont="1" applyFill="1" applyBorder="1" applyAlignment="1">
      <alignment horizontal="center" vertical="center" wrapText="1"/>
    </xf>
    <xf numFmtId="164" fontId="8" fillId="2" borderId="1" xfId="0" applyNumberFormat="1" applyFont="1" applyFill="1" applyBorder="1" applyAlignment="1">
      <alignment horizontal="center" vertical="center" wrapText="1"/>
    </xf>
    <xf numFmtId="164" fontId="8" fillId="4" borderId="1" xfId="0" applyNumberFormat="1" applyFont="1" applyFill="1" applyBorder="1" applyAlignment="1">
      <alignment horizontal="center" vertical="center" wrapText="1"/>
    </xf>
    <xf numFmtId="164" fontId="8" fillId="3" borderId="1" xfId="0" applyNumberFormat="1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left" vertical="center" wrapText="1"/>
    </xf>
    <xf numFmtId="164" fontId="8" fillId="2" borderId="2" xfId="0" applyNumberFormat="1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left" vertical="center" wrapText="1"/>
    </xf>
    <xf numFmtId="164" fontId="11" fillId="2" borderId="2" xfId="0" applyNumberFormat="1" applyFont="1" applyFill="1" applyBorder="1" applyAlignment="1">
      <alignment horizontal="center" vertical="center" wrapText="1"/>
    </xf>
    <xf numFmtId="164" fontId="11" fillId="2" borderId="1" xfId="0" applyNumberFormat="1" applyFont="1" applyFill="1" applyBorder="1" applyAlignment="1">
      <alignment horizontal="center" vertical="center" wrapText="1"/>
    </xf>
    <xf numFmtId="164" fontId="9" fillId="2" borderId="1" xfId="0" applyNumberFormat="1" applyFont="1" applyFill="1" applyBorder="1" applyAlignment="1">
      <alignment horizontal="center" vertical="center"/>
    </xf>
    <xf numFmtId="49" fontId="10" fillId="6" borderId="1" xfId="0" applyNumberFormat="1" applyFont="1" applyFill="1" applyBorder="1" applyAlignment="1">
      <alignment horizontal="center" vertical="center"/>
    </xf>
    <xf numFmtId="0" fontId="8" fillId="6" borderId="1" xfId="0" applyFont="1" applyFill="1" applyBorder="1" applyAlignment="1">
      <alignment horizontal="left" vertical="center" wrapText="1"/>
    </xf>
    <xf numFmtId="0" fontId="8" fillId="6" borderId="1" xfId="0" applyFont="1" applyFill="1" applyBorder="1" applyAlignment="1">
      <alignment horizontal="center" vertical="center" wrapText="1"/>
    </xf>
    <xf numFmtId="164" fontId="8" fillId="6" borderId="1" xfId="0" applyNumberFormat="1" applyFont="1" applyFill="1" applyBorder="1" applyAlignment="1">
      <alignment horizontal="center" vertical="center" wrapText="1"/>
    </xf>
    <xf numFmtId="4" fontId="8" fillId="6" borderId="1" xfId="0" applyNumberFormat="1" applyFont="1" applyFill="1" applyBorder="1" applyAlignment="1">
      <alignment horizontal="center" vertical="center" wrapText="1"/>
    </xf>
    <xf numFmtId="0" fontId="0" fillId="6" borderId="0" xfId="0" applyFill="1"/>
    <xf numFmtId="0" fontId="9" fillId="0" borderId="1" xfId="0" applyFont="1" applyBorder="1" applyAlignment="1">
      <alignment vertical="center"/>
    </xf>
    <xf numFmtId="0" fontId="14" fillId="0" borderId="0" xfId="0" applyFont="1"/>
    <xf numFmtId="4" fontId="10" fillId="6" borderId="1" xfId="0" applyNumberFormat="1" applyFont="1" applyFill="1" applyBorder="1" applyAlignment="1">
      <alignment horizontal="center" vertical="center"/>
    </xf>
    <xf numFmtId="0" fontId="9" fillId="7" borderId="1" xfId="0" applyFont="1" applyFill="1" applyBorder="1" applyAlignment="1">
      <alignment horizontal="left" vertical="center" wrapText="1"/>
    </xf>
    <xf numFmtId="0" fontId="10" fillId="0" borderId="0" xfId="0" applyFont="1" applyAlignment="1">
      <alignment horizontal="center" vertical="center"/>
    </xf>
    <xf numFmtId="0" fontId="10" fillId="0" borderId="0" xfId="8" applyFont="1" applyAlignment="1">
      <alignment vertical="center"/>
    </xf>
    <xf numFmtId="2" fontId="9" fillId="0" borderId="2" xfId="0" applyNumberFormat="1" applyFont="1" applyBorder="1" applyAlignment="1">
      <alignment horizontal="center" vertical="center"/>
    </xf>
    <xf numFmtId="2" fontId="11" fillId="0" borderId="2" xfId="0" applyNumberFormat="1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49" fontId="9" fillId="0" borderId="1" xfId="0" applyNumberFormat="1" applyFont="1" applyBorder="1" applyAlignment="1">
      <alignment horizontal="center" vertical="center"/>
    </xf>
    <xf numFmtId="49" fontId="10" fillId="0" borderId="2" xfId="0" applyNumberFormat="1" applyFont="1" applyBorder="1" applyAlignment="1">
      <alignment horizontal="center" vertical="center"/>
    </xf>
    <xf numFmtId="0" fontId="10" fillId="3" borderId="2" xfId="0" applyFont="1" applyFill="1" applyBorder="1" applyAlignment="1">
      <alignment horizontal="right" vertical="center"/>
    </xf>
    <xf numFmtId="0" fontId="10" fillId="3" borderId="6" xfId="0" applyFont="1" applyFill="1" applyBorder="1" applyAlignment="1">
      <alignment horizontal="right" vertical="center"/>
    </xf>
    <xf numFmtId="0" fontId="12" fillId="2" borderId="2" xfId="0" applyFont="1" applyFill="1" applyBorder="1" applyAlignment="1">
      <alignment horizontal="right" vertical="center"/>
    </xf>
    <xf numFmtId="0" fontId="12" fillId="2" borderId="6" xfId="0" applyFont="1" applyFill="1" applyBorder="1" applyAlignment="1">
      <alignment horizontal="right" vertical="center"/>
    </xf>
    <xf numFmtId="49" fontId="11" fillId="0" borderId="0" xfId="0" applyNumberFormat="1" applyFont="1" applyAlignment="1">
      <alignment horizontal="center" vertical="center"/>
    </xf>
  </cellXfs>
  <cellStyles count="9">
    <cellStyle name="Обычный" xfId="0" builtinId="0"/>
    <cellStyle name="Обычный 2" xfId="1" xr:uid="{00000000-0005-0000-0000-000001000000}"/>
    <cellStyle name="Обычный 2 2 2" xfId="3" xr:uid="{00000000-0005-0000-0000-000002000000}"/>
    <cellStyle name="Обычный 2 3 2" xfId="4" xr:uid="{00000000-0005-0000-0000-000003000000}"/>
    <cellStyle name="Обычный 3" xfId="2" xr:uid="{00000000-0005-0000-0000-000004000000}"/>
    <cellStyle name="Обычный 3 2 2" xfId="7" xr:uid="{00000000-0005-0000-0000-000005000000}"/>
    <cellStyle name="Обычный 3 2 2 2" xfId="8" xr:uid="{00000000-0005-0000-0000-000006000000}"/>
    <cellStyle name="Обычный 4" xfId="6" xr:uid="{00000000-0005-0000-0000-000007000000}"/>
    <cellStyle name="Обычный 6 3 7 2 3" xfId="5" xr:uid="{00000000-0005-0000-0000-000008000000}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AE78D6"/>
      <color rgb="FFF8F8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42"/>
  <sheetViews>
    <sheetView tabSelected="1" view="pageBreakPreview" zoomScale="60" zoomScaleNormal="70" workbookViewId="0">
      <selection activeCell="E9" sqref="E9"/>
    </sheetView>
  </sheetViews>
  <sheetFormatPr defaultColWidth="9.140625" defaultRowHeight="15.75" x14ac:dyDescent="0.25"/>
  <cols>
    <col min="1" max="1" width="13.140625" style="32" customWidth="1"/>
    <col min="2" max="2" width="104.85546875" style="20" customWidth="1"/>
    <col min="3" max="3" width="18.7109375" style="14" customWidth="1"/>
    <col min="4" max="4" width="46" style="20" customWidth="1"/>
    <col min="5" max="5" width="15.85546875" style="14" bestFit="1" customWidth="1"/>
    <col min="6" max="13" width="15.85546875" style="14" customWidth="1"/>
    <col min="14" max="14" width="15.42578125" style="48" bestFit="1" customWidth="1"/>
    <col min="15" max="15" width="17.28515625" style="21" customWidth="1"/>
    <col min="16" max="16" width="28.85546875" style="21" customWidth="1"/>
    <col min="17" max="17" width="30.28515625" style="20" customWidth="1"/>
    <col min="18" max="18" width="31.28515625" style="14" customWidth="1"/>
    <col min="19" max="16384" width="9.140625" style="14"/>
  </cols>
  <sheetData>
    <row r="1" spans="1:18" x14ac:dyDescent="0.25">
      <c r="F1" s="21"/>
      <c r="G1" s="21"/>
      <c r="H1" s="21"/>
      <c r="I1" s="21"/>
      <c r="J1" s="21"/>
      <c r="K1" s="21"/>
      <c r="L1" s="21"/>
      <c r="M1" s="21"/>
      <c r="P1" s="14"/>
      <c r="R1" s="38" t="s">
        <v>21</v>
      </c>
    </row>
    <row r="2" spans="1:18" x14ac:dyDescent="0.25">
      <c r="F2" s="21"/>
      <c r="G2" s="21"/>
      <c r="H2" s="21"/>
      <c r="I2" s="21"/>
      <c r="J2" s="21"/>
      <c r="K2" s="21"/>
      <c r="L2" s="21"/>
      <c r="M2" s="21"/>
      <c r="P2" s="14"/>
      <c r="R2" s="38" t="s">
        <v>22</v>
      </c>
    </row>
    <row r="3" spans="1:18" x14ac:dyDescent="0.25">
      <c r="B3" s="82" t="s">
        <v>23</v>
      </c>
      <c r="D3" s="39" t="s">
        <v>24</v>
      </c>
      <c r="F3" s="21"/>
      <c r="G3" s="21"/>
      <c r="H3" s="21"/>
      <c r="I3" s="21"/>
      <c r="J3" s="21"/>
      <c r="K3" s="21"/>
      <c r="L3" s="21"/>
      <c r="M3" s="21"/>
      <c r="O3" s="14"/>
      <c r="P3" s="40" t="s">
        <v>25</v>
      </c>
    </row>
    <row r="4" spans="1:18" x14ac:dyDescent="0.25">
      <c r="B4" s="60"/>
      <c r="F4" s="21"/>
      <c r="G4" s="21"/>
      <c r="H4" s="21"/>
      <c r="I4" s="21"/>
      <c r="J4" s="21"/>
      <c r="K4" s="21"/>
      <c r="L4" s="21"/>
      <c r="M4" s="21"/>
      <c r="O4" s="14"/>
      <c r="P4" s="14"/>
    </row>
    <row r="5" spans="1:18" x14ac:dyDescent="0.25">
      <c r="B5" s="60"/>
      <c r="F5" s="21"/>
      <c r="G5" s="21"/>
      <c r="H5" s="21"/>
      <c r="I5" s="21"/>
      <c r="J5" s="21"/>
      <c r="K5" s="21"/>
      <c r="L5" s="21"/>
      <c r="M5" s="21"/>
      <c r="O5" s="14"/>
      <c r="P5" s="14"/>
    </row>
    <row r="6" spans="1:18" x14ac:dyDescent="0.25">
      <c r="B6" s="60"/>
      <c r="F6" s="21"/>
      <c r="G6" s="21"/>
      <c r="H6" s="21"/>
      <c r="I6" s="21"/>
      <c r="J6" s="21"/>
      <c r="K6" s="21"/>
      <c r="L6" s="21"/>
      <c r="M6" s="21"/>
      <c r="O6" s="14"/>
      <c r="P6" s="14"/>
    </row>
    <row r="7" spans="1:18" x14ac:dyDescent="0.25">
      <c r="B7" s="60" t="s">
        <v>39</v>
      </c>
      <c r="F7" s="21"/>
      <c r="G7" s="21"/>
      <c r="H7" s="21"/>
      <c r="I7" s="21"/>
      <c r="J7" s="21"/>
      <c r="K7" s="21"/>
      <c r="L7" s="21"/>
      <c r="M7" s="21"/>
      <c r="O7" s="14"/>
      <c r="P7" s="14"/>
    </row>
    <row r="8" spans="1:18" s="43" customFormat="1" ht="19.5" customHeight="1" x14ac:dyDescent="0.25">
      <c r="A8" s="41"/>
      <c r="D8" s="42"/>
      <c r="E8" s="81" t="s">
        <v>65</v>
      </c>
      <c r="F8" s="44"/>
      <c r="G8" s="44"/>
      <c r="H8" s="44"/>
      <c r="I8" s="44"/>
      <c r="J8" s="44"/>
      <c r="K8" s="44"/>
      <c r="L8" s="44"/>
      <c r="M8" s="44"/>
      <c r="N8" s="44"/>
      <c r="Q8" s="42"/>
    </row>
    <row r="9" spans="1:18" s="43" customFormat="1" ht="19.5" customHeight="1" x14ac:dyDescent="0.25">
      <c r="A9" s="41"/>
      <c r="D9" s="42"/>
      <c r="E9" s="81" t="s">
        <v>52</v>
      </c>
      <c r="F9" s="44"/>
      <c r="G9" s="44"/>
      <c r="H9" s="44"/>
      <c r="I9" s="44"/>
      <c r="J9" s="44"/>
      <c r="K9" s="44"/>
      <c r="L9" s="44"/>
      <c r="M9" s="44"/>
      <c r="N9" s="44"/>
      <c r="Q9" s="42"/>
    </row>
    <row r="11" spans="1:18" ht="26.25" customHeight="1" x14ac:dyDescent="0.25">
      <c r="A11" s="37" t="s">
        <v>0</v>
      </c>
      <c r="B11" s="1" t="s">
        <v>1</v>
      </c>
      <c r="C11" s="1" t="s">
        <v>17</v>
      </c>
      <c r="D11" s="1" t="s">
        <v>18</v>
      </c>
      <c r="E11" s="1" t="s">
        <v>9</v>
      </c>
      <c r="F11" s="1" t="s">
        <v>53</v>
      </c>
      <c r="G11" s="1" t="s">
        <v>54</v>
      </c>
      <c r="H11" s="1" t="s">
        <v>55</v>
      </c>
      <c r="I11" s="1" t="s">
        <v>56</v>
      </c>
      <c r="J11" s="1" t="s">
        <v>57</v>
      </c>
      <c r="K11" s="1" t="s">
        <v>58</v>
      </c>
      <c r="L11" s="1" t="s">
        <v>59</v>
      </c>
      <c r="M11" s="1" t="s">
        <v>60</v>
      </c>
      <c r="N11" s="2" t="s">
        <v>2</v>
      </c>
      <c r="O11" s="2" t="s">
        <v>6</v>
      </c>
      <c r="P11" s="2" t="s">
        <v>7</v>
      </c>
      <c r="Q11" s="2" t="s">
        <v>8</v>
      </c>
      <c r="R11" s="2" t="s">
        <v>26</v>
      </c>
    </row>
    <row r="12" spans="1:18" x14ac:dyDescent="0.25">
      <c r="A12" s="51">
        <v>11</v>
      </c>
      <c r="B12" s="28" t="s">
        <v>10</v>
      </c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30"/>
      <c r="O12" s="30"/>
      <c r="P12" s="30"/>
      <c r="Q12" s="30"/>
      <c r="R12" s="30"/>
    </row>
    <row r="13" spans="1:18" customFormat="1" ht="19.5" customHeight="1" x14ac:dyDescent="0.25">
      <c r="A13" s="61" t="s">
        <v>31</v>
      </c>
      <c r="B13" s="11" t="s">
        <v>32</v>
      </c>
      <c r="C13" s="11"/>
      <c r="D13" s="11"/>
      <c r="E13" s="31"/>
      <c r="F13" s="62"/>
      <c r="G13" s="62"/>
      <c r="H13" s="62"/>
      <c r="I13" s="62"/>
      <c r="J13" s="62"/>
      <c r="K13" s="62"/>
      <c r="L13" s="62"/>
      <c r="M13" s="62"/>
      <c r="N13" s="62"/>
      <c r="O13" s="62"/>
      <c r="P13" s="62"/>
      <c r="Q13" s="62"/>
      <c r="R13" s="13"/>
    </row>
    <row r="14" spans="1:18" customFormat="1" ht="19.5" customHeight="1" x14ac:dyDescent="0.25">
      <c r="A14" s="33" t="s">
        <v>33</v>
      </c>
      <c r="B14" s="8" t="s">
        <v>44</v>
      </c>
      <c r="C14" s="8"/>
      <c r="D14" s="8"/>
      <c r="E14" s="6"/>
      <c r="F14" s="63"/>
      <c r="G14" s="63"/>
      <c r="H14" s="63"/>
      <c r="I14" s="63"/>
      <c r="J14" s="63"/>
      <c r="K14" s="63"/>
      <c r="L14" s="63"/>
      <c r="M14" s="63"/>
      <c r="N14" s="63"/>
      <c r="O14" s="63"/>
      <c r="P14" s="63"/>
      <c r="Q14" s="63"/>
      <c r="R14" s="7"/>
    </row>
    <row r="15" spans="1:18" customFormat="1" ht="19.5" customHeight="1" x14ac:dyDescent="0.25">
      <c r="A15" s="34" t="s">
        <v>34</v>
      </c>
      <c r="B15" s="9" t="s">
        <v>44</v>
      </c>
      <c r="C15" s="9"/>
      <c r="D15" s="9"/>
      <c r="E15" s="4"/>
      <c r="F15" s="64"/>
      <c r="G15" s="64"/>
      <c r="H15" s="64"/>
      <c r="I15" s="64"/>
      <c r="J15" s="64"/>
      <c r="K15" s="64"/>
      <c r="L15" s="64"/>
      <c r="M15" s="64"/>
      <c r="N15" s="64"/>
      <c r="O15" s="64"/>
      <c r="P15" s="64">
        <f>P16+P18</f>
        <v>0</v>
      </c>
      <c r="Q15" s="64"/>
      <c r="R15" s="5"/>
    </row>
    <row r="16" spans="1:18" customFormat="1" x14ac:dyDescent="0.25">
      <c r="A16" s="52"/>
      <c r="B16" s="11" t="s">
        <v>11</v>
      </c>
      <c r="C16" s="65"/>
      <c r="D16" s="65"/>
      <c r="E16" s="12"/>
      <c r="F16" s="66"/>
      <c r="G16" s="66"/>
      <c r="H16" s="66"/>
      <c r="I16" s="66"/>
      <c r="J16" s="66"/>
      <c r="K16" s="66"/>
      <c r="L16" s="66"/>
      <c r="M16" s="66"/>
      <c r="N16" s="62"/>
      <c r="O16" s="62"/>
      <c r="P16" s="62">
        <f>SUM(P17:P17)</f>
        <v>0</v>
      </c>
      <c r="Q16" s="62"/>
      <c r="R16" s="13"/>
    </row>
    <row r="17" spans="1:18" customFormat="1" ht="20.25" customHeight="1" x14ac:dyDescent="0.25">
      <c r="A17" s="52"/>
      <c r="B17" s="85" t="s">
        <v>45</v>
      </c>
      <c r="C17" s="67"/>
      <c r="D17" s="67"/>
      <c r="E17" s="23" t="s">
        <v>4</v>
      </c>
      <c r="F17" s="68">
        <f>F19</f>
        <v>537</v>
      </c>
      <c r="G17" s="68">
        <f t="shared" ref="G17:M17" si="0">G19</f>
        <v>426</v>
      </c>
      <c r="H17" s="68">
        <f t="shared" si="0"/>
        <v>414</v>
      </c>
      <c r="I17" s="68">
        <f t="shared" si="0"/>
        <v>216</v>
      </c>
      <c r="J17" s="68">
        <f t="shared" si="0"/>
        <v>216</v>
      </c>
      <c r="K17" s="68">
        <f t="shared" si="0"/>
        <v>414</v>
      </c>
      <c r="L17" s="68">
        <f t="shared" si="0"/>
        <v>396</v>
      </c>
      <c r="M17" s="68">
        <f t="shared" si="0"/>
        <v>402</v>
      </c>
      <c r="N17" s="62">
        <f>SUM(F17:M17)</f>
        <v>3021</v>
      </c>
      <c r="O17" s="69">
        <f>Работы!O17</f>
        <v>0</v>
      </c>
      <c r="P17" s="70">
        <f>O17*N17</f>
        <v>0</v>
      </c>
      <c r="Q17" s="62"/>
      <c r="R17" s="13"/>
    </row>
    <row r="18" spans="1:18" s="76" customFormat="1" ht="23.25" customHeight="1" x14ac:dyDescent="0.25">
      <c r="A18" s="71"/>
      <c r="B18" s="72" t="s">
        <v>12</v>
      </c>
      <c r="C18" s="72"/>
      <c r="D18" s="72"/>
      <c r="E18" s="73"/>
      <c r="F18" s="74"/>
      <c r="G18" s="74"/>
      <c r="H18" s="74"/>
      <c r="I18" s="74"/>
      <c r="J18" s="74"/>
      <c r="K18" s="74"/>
      <c r="L18" s="74"/>
      <c r="M18" s="74"/>
      <c r="N18" s="74"/>
      <c r="O18" s="74"/>
      <c r="P18" s="74">
        <f>SUM(P19:P20)</f>
        <v>0</v>
      </c>
      <c r="Q18" s="74"/>
      <c r="R18" s="75"/>
    </row>
    <row r="19" spans="1:18" s="19" customFormat="1" ht="24" customHeight="1" x14ac:dyDescent="0.25">
      <c r="A19" s="87"/>
      <c r="B19" s="16" t="s">
        <v>42</v>
      </c>
      <c r="C19" s="17"/>
      <c r="D19" s="45" t="s">
        <v>40</v>
      </c>
      <c r="E19" s="17" t="s">
        <v>38</v>
      </c>
      <c r="F19" s="83">
        <v>537</v>
      </c>
      <c r="G19" s="83">
        <v>426</v>
      </c>
      <c r="H19" s="83">
        <v>414</v>
      </c>
      <c r="I19" s="83">
        <v>216</v>
      </c>
      <c r="J19" s="83">
        <v>216</v>
      </c>
      <c r="K19" s="83">
        <v>414</v>
      </c>
      <c r="L19" s="83">
        <v>396</v>
      </c>
      <c r="M19" s="83">
        <v>402</v>
      </c>
      <c r="N19" s="79">
        <f>SUM(F19:M19)</f>
        <v>3021</v>
      </c>
      <c r="O19" s="18">
        <f>Материалы!O16</f>
        <v>0</v>
      </c>
      <c r="P19" s="18">
        <f t="shared" ref="P19" si="1">O19*N19</f>
        <v>0</v>
      </c>
      <c r="Q19" s="49"/>
      <c r="R19" s="15" t="s">
        <v>35</v>
      </c>
    </row>
    <row r="20" spans="1:18" s="19" customFormat="1" ht="30.75" customHeight="1" x14ac:dyDescent="0.25">
      <c r="A20" s="87"/>
      <c r="B20" s="86" t="s">
        <v>43</v>
      </c>
      <c r="C20" s="17"/>
      <c r="D20" s="45"/>
      <c r="E20" s="17"/>
      <c r="F20" s="83"/>
      <c r="G20" s="83"/>
      <c r="H20" s="83"/>
      <c r="I20" s="83"/>
      <c r="J20" s="83"/>
      <c r="K20" s="83"/>
      <c r="L20" s="83"/>
      <c r="M20" s="83"/>
      <c r="N20" s="79"/>
      <c r="O20" s="18"/>
      <c r="P20" s="18">
        <f>SUM(P21:P22)</f>
        <v>0</v>
      </c>
      <c r="Q20" s="49"/>
      <c r="R20" s="15" t="s">
        <v>35</v>
      </c>
    </row>
    <row r="21" spans="1:18" s="19" customFormat="1" ht="22.5" customHeight="1" x14ac:dyDescent="0.25">
      <c r="A21" s="87"/>
      <c r="B21" s="80" t="s">
        <v>41</v>
      </c>
      <c r="C21" s="17"/>
      <c r="D21" s="45"/>
      <c r="E21" s="17" t="s">
        <v>3</v>
      </c>
      <c r="F21" s="83">
        <v>716</v>
      </c>
      <c r="G21" s="83">
        <v>568</v>
      </c>
      <c r="H21" s="83">
        <v>552</v>
      </c>
      <c r="I21" s="83">
        <v>288</v>
      </c>
      <c r="J21" s="83">
        <v>288</v>
      </c>
      <c r="K21" s="83">
        <v>552</v>
      </c>
      <c r="L21" s="83">
        <v>528</v>
      </c>
      <c r="M21" s="83">
        <v>536</v>
      </c>
      <c r="N21" s="79">
        <f>SUM(F21:M21)</f>
        <v>4028</v>
      </c>
      <c r="O21" s="18">
        <f>Материалы!O18</f>
        <v>0</v>
      </c>
      <c r="P21" s="18">
        <f t="shared" ref="P21:P22" si="2">O21*N21</f>
        <v>0</v>
      </c>
      <c r="Q21" s="49"/>
      <c r="R21" s="15"/>
    </row>
    <row r="22" spans="1:18" s="19" customFormat="1" ht="22.5" customHeight="1" x14ac:dyDescent="0.25">
      <c r="A22" s="87"/>
      <c r="B22" s="80" t="s">
        <v>36</v>
      </c>
      <c r="C22" s="17"/>
      <c r="D22" s="45"/>
      <c r="E22" s="17" t="s">
        <v>3</v>
      </c>
      <c r="F22" s="83">
        <v>1074</v>
      </c>
      <c r="G22" s="83">
        <v>852</v>
      </c>
      <c r="H22" s="83">
        <v>828</v>
      </c>
      <c r="I22" s="83">
        <v>432</v>
      </c>
      <c r="J22" s="83">
        <v>432</v>
      </c>
      <c r="K22" s="83">
        <v>828</v>
      </c>
      <c r="L22" s="83">
        <v>792</v>
      </c>
      <c r="M22" s="83">
        <v>804</v>
      </c>
      <c r="N22" s="79">
        <f>SUM(F22:M22)</f>
        <v>6042</v>
      </c>
      <c r="O22" s="18">
        <f>Материалы!O19</f>
        <v>0</v>
      </c>
      <c r="P22" s="18">
        <f t="shared" si="2"/>
        <v>0</v>
      </c>
      <c r="Q22" s="49"/>
      <c r="R22" s="15"/>
    </row>
    <row r="23" spans="1:18" customFormat="1" ht="19.5" customHeight="1" x14ac:dyDescent="0.25">
      <c r="A23" s="33" t="s">
        <v>47</v>
      </c>
      <c r="B23" s="8" t="s">
        <v>13</v>
      </c>
      <c r="C23" s="8"/>
      <c r="D23" s="8"/>
      <c r="E23" s="6"/>
      <c r="F23" s="63"/>
      <c r="G23" s="63"/>
      <c r="H23" s="63"/>
      <c r="I23" s="63"/>
      <c r="J23" s="63"/>
      <c r="K23" s="63"/>
      <c r="L23" s="63"/>
      <c r="M23" s="63"/>
      <c r="N23" s="63"/>
      <c r="O23" s="63"/>
      <c r="P23" s="63"/>
      <c r="Q23" s="63"/>
      <c r="R23" s="7"/>
    </row>
    <row r="24" spans="1:18" customFormat="1" ht="19.5" customHeight="1" x14ac:dyDescent="0.25">
      <c r="A24" s="34" t="s">
        <v>48</v>
      </c>
      <c r="B24" s="9" t="s">
        <v>13</v>
      </c>
      <c r="C24" s="9"/>
      <c r="D24" s="9"/>
      <c r="E24" s="4"/>
      <c r="F24" s="64"/>
      <c r="G24" s="64"/>
      <c r="H24" s="64"/>
      <c r="I24" s="64"/>
      <c r="J24" s="64"/>
      <c r="K24" s="64"/>
      <c r="L24" s="64"/>
      <c r="M24" s="64"/>
      <c r="N24" s="64"/>
      <c r="O24" s="64"/>
      <c r="P24" s="64">
        <f>P25+P27</f>
        <v>0</v>
      </c>
      <c r="Q24" s="64"/>
      <c r="R24" s="5"/>
    </row>
    <row r="25" spans="1:18" customFormat="1" x14ac:dyDescent="0.25">
      <c r="A25" s="52"/>
      <c r="B25" s="11" t="s">
        <v>11</v>
      </c>
      <c r="C25" s="65"/>
      <c r="D25" s="65"/>
      <c r="E25" s="12"/>
      <c r="F25" s="66"/>
      <c r="G25" s="66"/>
      <c r="H25" s="66"/>
      <c r="I25" s="66"/>
      <c r="J25" s="66"/>
      <c r="K25" s="66"/>
      <c r="L25" s="66"/>
      <c r="M25" s="66"/>
      <c r="N25" s="62"/>
      <c r="O25" s="62"/>
      <c r="P25" s="62">
        <f>SUM(P26:P26)</f>
        <v>0</v>
      </c>
      <c r="Q25" s="62"/>
      <c r="R25" s="13"/>
    </row>
    <row r="26" spans="1:18" customFormat="1" ht="20.25" customHeight="1" x14ac:dyDescent="0.25">
      <c r="A26" s="52"/>
      <c r="B26" s="85" t="s">
        <v>46</v>
      </c>
      <c r="C26" s="67"/>
      <c r="D26" s="67"/>
      <c r="E26" s="23" t="s">
        <v>4</v>
      </c>
      <c r="F26" s="68">
        <v>1</v>
      </c>
      <c r="G26" s="68">
        <v>1</v>
      </c>
      <c r="H26" s="68">
        <v>1</v>
      </c>
      <c r="I26" s="68">
        <v>1</v>
      </c>
      <c r="J26" s="68">
        <v>1</v>
      </c>
      <c r="K26" s="68">
        <v>1</v>
      </c>
      <c r="L26" s="68">
        <v>1</v>
      </c>
      <c r="M26" s="68">
        <v>1</v>
      </c>
      <c r="N26" s="62">
        <f>SUM(F26:M26)</f>
        <v>8</v>
      </c>
      <c r="O26" s="69">
        <f>Работы!O21</f>
        <v>0</v>
      </c>
      <c r="P26" s="70">
        <f>O26*N26</f>
        <v>0</v>
      </c>
      <c r="Q26" s="62"/>
      <c r="R26" s="13"/>
    </row>
    <row r="27" spans="1:18" s="76" customFormat="1" ht="23.25" customHeight="1" x14ac:dyDescent="0.25">
      <c r="A27" s="71"/>
      <c r="B27" s="72" t="s">
        <v>12</v>
      </c>
      <c r="C27" s="72"/>
      <c r="D27" s="72"/>
      <c r="E27" s="73"/>
      <c r="F27" s="74"/>
      <c r="G27" s="74"/>
      <c r="H27" s="74"/>
      <c r="I27" s="74"/>
      <c r="J27" s="74"/>
      <c r="K27" s="74"/>
      <c r="L27" s="74"/>
      <c r="M27" s="74"/>
      <c r="N27" s="74"/>
      <c r="O27" s="74"/>
      <c r="P27" s="74">
        <f>SUM(P28)</f>
        <v>0</v>
      </c>
      <c r="Q27" s="74"/>
      <c r="R27" s="75"/>
    </row>
    <row r="28" spans="1:18" ht="35.25" customHeight="1" x14ac:dyDescent="0.25">
      <c r="A28" s="88"/>
      <c r="B28" s="77" t="s">
        <v>37</v>
      </c>
      <c r="C28" s="17"/>
      <c r="D28" s="45"/>
      <c r="E28" s="15" t="s">
        <v>3</v>
      </c>
      <c r="F28" s="84">
        <v>179</v>
      </c>
      <c r="G28" s="84">
        <v>142</v>
      </c>
      <c r="H28" s="84">
        <v>138</v>
      </c>
      <c r="I28" s="84">
        <v>72</v>
      </c>
      <c r="J28" s="84">
        <v>72</v>
      </c>
      <c r="K28" s="84">
        <v>138</v>
      </c>
      <c r="L28" s="84">
        <v>132</v>
      </c>
      <c r="M28" s="84">
        <v>134</v>
      </c>
      <c r="N28" s="79">
        <f>SUM(F28:M28)</f>
        <v>1007</v>
      </c>
      <c r="O28" s="18">
        <f>Материалы!O23</f>
        <v>0</v>
      </c>
      <c r="P28" s="18">
        <f>O28*N28</f>
        <v>0</v>
      </c>
      <c r="Q28" s="49"/>
      <c r="R28" s="15" t="s">
        <v>35</v>
      </c>
    </row>
    <row r="29" spans="1:18" ht="21" customHeight="1" x14ac:dyDescent="0.25">
      <c r="A29" s="33" t="s">
        <v>50</v>
      </c>
      <c r="B29" s="8" t="s">
        <v>5</v>
      </c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7"/>
      <c r="O29" s="7"/>
      <c r="P29" s="7"/>
      <c r="Q29" s="7"/>
      <c r="R29" s="7"/>
    </row>
    <row r="30" spans="1:18" ht="21" customHeight="1" x14ac:dyDescent="0.25">
      <c r="A30" s="34" t="s">
        <v>51</v>
      </c>
      <c r="B30" s="9" t="s">
        <v>5</v>
      </c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5"/>
      <c r="O30" s="5"/>
      <c r="P30" s="5">
        <f>P31</f>
        <v>0</v>
      </c>
      <c r="Q30" s="5"/>
      <c r="R30" s="5"/>
    </row>
    <row r="31" spans="1:18" ht="21" customHeight="1" x14ac:dyDescent="0.25">
      <c r="A31" s="35"/>
      <c r="B31" s="11" t="s">
        <v>11</v>
      </c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3"/>
      <c r="O31" s="13"/>
      <c r="P31" s="13">
        <f>SUM(P32:P32)</f>
        <v>0</v>
      </c>
      <c r="Q31" s="13"/>
      <c r="R31" s="13"/>
    </row>
    <row r="32" spans="1:18" ht="21" customHeight="1" x14ac:dyDescent="0.25">
      <c r="A32" s="35"/>
      <c r="B32" s="22" t="s">
        <v>49</v>
      </c>
      <c r="C32" s="23"/>
      <c r="D32" s="23"/>
      <c r="E32" s="23" t="s">
        <v>4</v>
      </c>
      <c r="F32" s="23">
        <v>1</v>
      </c>
      <c r="G32" s="23">
        <v>1</v>
      </c>
      <c r="H32" s="23">
        <v>1</v>
      </c>
      <c r="I32" s="23">
        <v>1</v>
      </c>
      <c r="J32" s="23">
        <v>1</v>
      </c>
      <c r="K32" s="23">
        <v>1</v>
      </c>
      <c r="L32" s="23">
        <v>1</v>
      </c>
      <c r="M32" s="23">
        <v>1</v>
      </c>
      <c r="N32" s="13">
        <f>SUM(F32:M32)</f>
        <v>8</v>
      </c>
      <c r="O32" s="24">
        <f>Работы!O25</f>
        <v>0</v>
      </c>
      <c r="P32" s="10">
        <f t="shared" ref="P32" si="3">O32*N32</f>
        <v>0</v>
      </c>
      <c r="Q32" s="24"/>
      <c r="R32" s="13"/>
    </row>
    <row r="33" spans="1:21" x14ac:dyDescent="0.25">
      <c r="A33" s="34"/>
      <c r="B33" s="89" t="s">
        <v>16</v>
      </c>
      <c r="C33" s="90"/>
      <c r="D33" s="90"/>
      <c r="E33" s="90"/>
      <c r="F33" s="90"/>
      <c r="G33" s="90"/>
      <c r="H33" s="90"/>
      <c r="I33" s="90"/>
      <c r="J33" s="90"/>
      <c r="K33" s="90"/>
      <c r="L33" s="90"/>
      <c r="M33" s="90"/>
      <c r="N33" s="90"/>
      <c r="O33" s="89" t="s">
        <v>64</v>
      </c>
      <c r="P33" s="25">
        <f>P25+P16+P30</f>
        <v>0</v>
      </c>
      <c r="Q33" s="50"/>
      <c r="R33" s="3"/>
    </row>
    <row r="34" spans="1:21" x14ac:dyDescent="0.25">
      <c r="A34" s="36"/>
      <c r="B34" s="91" t="s">
        <v>14</v>
      </c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1" t="s">
        <v>14</v>
      </c>
      <c r="P34" s="27">
        <f>P31+P25+P16</f>
        <v>0</v>
      </c>
      <c r="Q34" s="46"/>
      <c r="R34" s="26"/>
    </row>
    <row r="35" spans="1:21" x14ac:dyDescent="0.25">
      <c r="A35" s="36"/>
      <c r="B35" s="91" t="s">
        <v>15</v>
      </c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1" t="s">
        <v>15</v>
      </c>
      <c r="P35" s="27">
        <f>P18+P27</f>
        <v>0</v>
      </c>
      <c r="Q35" s="46"/>
      <c r="R35" s="26"/>
    </row>
    <row r="36" spans="1:21" x14ac:dyDescent="0.25">
      <c r="A36" s="36"/>
      <c r="B36" s="91" t="s">
        <v>19</v>
      </c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1" t="s">
        <v>19</v>
      </c>
      <c r="P36" s="47"/>
      <c r="Q36" s="46"/>
      <c r="R36" s="46"/>
    </row>
    <row r="37" spans="1:21" x14ac:dyDescent="0.25">
      <c r="D37" s="14"/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53"/>
      <c r="Q37" s="54"/>
      <c r="R37" s="53"/>
      <c r="S37" s="53"/>
    </row>
    <row r="38" spans="1:21" s="56" customFormat="1" x14ac:dyDescent="0.25">
      <c r="A38" s="78"/>
      <c r="B38" s="55" t="s">
        <v>27</v>
      </c>
      <c r="C38" s="78"/>
      <c r="D38" s="78"/>
      <c r="E38" s="78"/>
      <c r="F38" s="78"/>
      <c r="G38" s="78"/>
      <c r="H38" s="78"/>
      <c r="I38" s="78"/>
      <c r="J38" s="78"/>
      <c r="K38" s="78"/>
      <c r="L38" s="78"/>
      <c r="M38" s="78"/>
      <c r="N38" s="78"/>
      <c r="O38" s="78"/>
      <c r="P38" s="14"/>
      <c r="Q38" s="14"/>
      <c r="R38" s="14"/>
      <c r="S38" s="14"/>
      <c r="T38" s="14"/>
      <c r="U38" s="14"/>
    </row>
    <row r="39" spans="1:21" s="56" customFormat="1" ht="29.25" customHeight="1" x14ac:dyDescent="0.25">
      <c r="A39" s="57" t="s">
        <v>20</v>
      </c>
      <c r="B39" s="59" t="s">
        <v>28</v>
      </c>
      <c r="C39" s="59"/>
      <c r="D39" s="59"/>
      <c r="E39" s="59"/>
      <c r="F39" s="59"/>
      <c r="G39" s="59"/>
      <c r="H39" s="59"/>
      <c r="I39" s="59"/>
      <c r="J39" s="59"/>
      <c r="K39" s="59"/>
      <c r="L39" s="59"/>
      <c r="M39" s="59"/>
      <c r="N39" s="59"/>
      <c r="O39" s="59"/>
      <c r="P39" s="59"/>
      <c r="Q39" s="59"/>
      <c r="R39" s="59"/>
      <c r="S39" s="59"/>
      <c r="T39" s="59"/>
      <c r="U39" s="59"/>
    </row>
    <row r="40" spans="1:21" s="56" customFormat="1" ht="45.75" customHeight="1" x14ac:dyDescent="0.25">
      <c r="A40" s="58" t="s">
        <v>20</v>
      </c>
      <c r="B40" s="59" t="s">
        <v>29</v>
      </c>
      <c r="C40" s="59"/>
      <c r="D40" s="59"/>
      <c r="E40" s="59"/>
      <c r="F40" s="59"/>
      <c r="G40" s="59"/>
      <c r="H40" s="59"/>
      <c r="I40" s="59"/>
      <c r="J40" s="59"/>
      <c r="K40" s="59"/>
      <c r="L40" s="59"/>
      <c r="M40" s="59"/>
      <c r="N40" s="59"/>
      <c r="O40" s="59"/>
      <c r="P40" s="59"/>
      <c r="Q40" s="59"/>
      <c r="R40" s="59"/>
      <c r="S40" s="59"/>
      <c r="T40" s="59"/>
      <c r="U40" s="59"/>
    </row>
    <row r="41" spans="1:21" s="56" customFormat="1" ht="28.5" customHeight="1" x14ac:dyDescent="0.25">
      <c r="A41" s="57" t="s">
        <v>20</v>
      </c>
      <c r="B41" s="60" t="s">
        <v>30</v>
      </c>
      <c r="C41" s="60"/>
      <c r="D41" s="60"/>
      <c r="E41" s="60"/>
      <c r="F41" s="60"/>
      <c r="G41" s="60"/>
      <c r="H41" s="60"/>
      <c r="I41" s="60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</row>
    <row r="42" spans="1:21" x14ac:dyDescent="0.25">
      <c r="A42" s="93" t="s">
        <v>20</v>
      </c>
      <c r="B42" s="19" t="s">
        <v>63</v>
      </c>
    </row>
  </sheetData>
  <phoneticPr fontId="5" type="noConversion"/>
  <conditionalFormatting sqref="B19:B22">
    <cfRule type="duplicateValues" dxfId="5" priority="121"/>
  </conditionalFormatting>
  <conditionalFormatting sqref="B28">
    <cfRule type="duplicateValues" dxfId="4" priority="117"/>
  </conditionalFormatting>
  <conditionalFormatting sqref="D28 D19:D22">
    <cfRule type="duplicateValues" dxfId="3" priority="122"/>
  </conditionalFormatting>
  <pageMargins left="0.70866141732283472" right="0.70866141732283472" top="0.74803149606299213" bottom="0.74803149606299213" header="0.31496062992125984" footer="0.31496062992125984"/>
  <pageSetup paperSize="8" scale="2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FEEF6B-A49D-47D3-9514-FFA5E7303D86}">
  <sheetPr>
    <pageSetUpPr fitToPage="1"/>
  </sheetPr>
  <dimension ref="A1:U32"/>
  <sheetViews>
    <sheetView view="pageBreakPreview" zoomScale="50" zoomScaleNormal="70" zoomScaleSheetLayoutView="50" workbookViewId="0">
      <selection activeCell="O17" sqref="O17:O25"/>
    </sheetView>
  </sheetViews>
  <sheetFormatPr defaultColWidth="9.140625" defaultRowHeight="15.75" x14ac:dyDescent="0.25"/>
  <cols>
    <col min="1" max="1" width="13.140625" style="32" customWidth="1"/>
    <col min="2" max="2" width="104.85546875" style="20" customWidth="1"/>
    <col min="3" max="3" width="18.7109375" style="14" customWidth="1"/>
    <col min="4" max="4" width="46" style="20" customWidth="1"/>
    <col min="5" max="5" width="15.85546875" style="14" bestFit="1" customWidth="1"/>
    <col min="6" max="13" width="15.85546875" style="14" customWidth="1"/>
    <col min="14" max="14" width="15.42578125" style="48" bestFit="1" customWidth="1"/>
    <col min="15" max="15" width="17.28515625" style="21" customWidth="1"/>
    <col min="16" max="16" width="28.85546875" style="21" customWidth="1"/>
    <col min="17" max="17" width="30.28515625" style="20" customWidth="1"/>
    <col min="18" max="18" width="31.28515625" style="14" customWidth="1"/>
    <col min="19" max="16384" width="9.140625" style="14"/>
  </cols>
  <sheetData>
    <row r="1" spans="1:18" x14ac:dyDescent="0.25">
      <c r="F1" s="21"/>
      <c r="G1" s="21"/>
      <c r="H1" s="21"/>
      <c r="I1" s="21"/>
      <c r="J1" s="21"/>
      <c r="K1" s="21"/>
      <c r="L1" s="21"/>
      <c r="M1" s="21"/>
      <c r="P1" s="14"/>
      <c r="R1" s="38" t="s">
        <v>21</v>
      </c>
    </row>
    <row r="2" spans="1:18" x14ac:dyDescent="0.25">
      <c r="F2" s="21"/>
      <c r="G2" s="21"/>
      <c r="H2" s="21"/>
      <c r="I2" s="21"/>
      <c r="J2" s="21"/>
      <c r="K2" s="21"/>
      <c r="L2" s="21"/>
      <c r="M2" s="21"/>
      <c r="P2" s="14"/>
      <c r="R2" s="38" t="s">
        <v>22</v>
      </c>
    </row>
    <row r="3" spans="1:18" x14ac:dyDescent="0.25">
      <c r="B3" s="82" t="s">
        <v>23</v>
      </c>
      <c r="D3" s="39" t="s">
        <v>24</v>
      </c>
      <c r="F3" s="21"/>
      <c r="G3" s="21"/>
      <c r="H3" s="21"/>
      <c r="I3" s="21"/>
      <c r="J3" s="21"/>
      <c r="K3" s="21"/>
      <c r="L3" s="21"/>
      <c r="M3" s="21"/>
      <c r="O3" s="14"/>
      <c r="P3" s="40" t="s">
        <v>25</v>
      </c>
    </row>
    <row r="4" spans="1:18" x14ac:dyDescent="0.25">
      <c r="B4" s="60"/>
      <c r="F4" s="21"/>
      <c r="G4" s="21"/>
      <c r="H4" s="21"/>
      <c r="I4" s="21"/>
      <c r="J4" s="21"/>
      <c r="K4" s="21"/>
      <c r="L4" s="21"/>
      <c r="M4" s="21"/>
      <c r="O4" s="14"/>
      <c r="P4" s="14"/>
    </row>
    <row r="5" spans="1:18" x14ac:dyDescent="0.25">
      <c r="B5" s="60"/>
      <c r="F5" s="21"/>
      <c r="G5" s="21"/>
      <c r="H5" s="21"/>
      <c r="I5" s="21"/>
      <c r="J5" s="21"/>
      <c r="K5" s="21"/>
      <c r="L5" s="21"/>
      <c r="M5" s="21"/>
      <c r="O5" s="14"/>
      <c r="P5" s="14"/>
    </row>
    <row r="6" spans="1:18" x14ac:dyDescent="0.25">
      <c r="B6" s="60"/>
      <c r="F6" s="21"/>
      <c r="G6" s="21"/>
      <c r="H6" s="21"/>
      <c r="I6" s="21"/>
      <c r="J6" s="21"/>
      <c r="K6" s="21"/>
      <c r="L6" s="21"/>
      <c r="M6" s="21"/>
      <c r="O6" s="14"/>
      <c r="P6" s="14"/>
    </row>
    <row r="7" spans="1:18" x14ac:dyDescent="0.25">
      <c r="B7" s="60" t="s">
        <v>39</v>
      </c>
      <c r="F7" s="21"/>
      <c r="G7" s="21"/>
      <c r="H7" s="21"/>
      <c r="I7" s="21"/>
      <c r="J7" s="21"/>
      <c r="K7" s="21"/>
      <c r="L7" s="21"/>
      <c r="M7" s="21"/>
      <c r="O7" s="14"/>
      <c r="P7" s="14"/>
    </row>
    <row r="8" spans="1:18" s="43" customFormat="1" ht="19.5" customHeight="1" x14ac:dyDescent="0.25">
      <c r="A8" s="41"/>
      <c r="D8" s="42"/>
      <c r="E8" s="81" t="s">
        <v>61</v>
      </c>
      <c r="F8" s="44"/>
      <c r="G8" s="44"/>
      <c r="H8" s="44"/>
      <c r="I8" s="44"/>
      <c r="J8" s="44"/>
      <c r="K8" s="44"/>
      <c r="L8" s="44"/>
      <c r="M8" s="44"/>
      <c r="N8" s="44"/>
      <c r="Q8" s="42"/>
    </row>
    <row r="9" spans="1:18" s="43" customFormat="1" ht="19.5" customHeight="1" x14ac:dyDescent="0.25">
      <c r="A9" s="41"/>
      <c r="D9" s="42"/>
      <c r="E9" s="81" t="s">
        <v>52</v>
      </c>
      <c r="F9" s="44"/>
      <c r="G9" s="44"/>
      <c r="H9" s="44"/>
      <c r="I9" s="44"/>
      <c r="J9" s="44"/>
      <c r="K9" s="44"/>
      <c r="L9" s="44"/>
      <c r="M9" s="44"/>
      <c r="N9" s="44"/>
      <c r="Q9" s="42"/>
    </row>
    <row r="11" spans="1:18" ht="26.25" customHeight="1" x14ac:dyDescent="0.25">
      <c r="A11" s="37" t="s">
        <v>0</v>
      </c>
      <c r="B11" s="1" t="s">
        <v>1</v>
      </c>
      <c r="C11" s="1" t="s">
        <v>17</v>
      </c>
      <c r="D11" s="1" t="s">
        <v>18</v>
      </c>
      <c r="E11" s="1" t="s">
        <v>9</v>
      </c>
      <c r="F11" s="1" t="s">
        <v>53</v>
      </c>
      <c r="G11" s="1" t="s">
        <v>54</v>
      </c>
      <c r="H11" s="1" t="s">
        <v>55</v>
      </c>
      <c r="I11" s="1" t="s">
        <v>56</v>
      </c>
      <c r="J11" s="1" t="s">
        <v>57</v>
      </c>
      <c r="K11" s="1" t="s">
        <v>58</v>
      </c>
      <c r="L11" s="1" t="s">
        <v>59</v>
      </c>
      <c r="M11" s="1" t="s">
        <v>60</v>
      </c>
      <c r="N11" s="2" t="s">
        <v>2</v>
      </c>
      <c r="O11" s="2" t="s">
        <v>6</v>
      </c>
      <c r="P11" s="2" t="s">
        <v>7</v>
      </c>
      <c r="Q11" s="2" t="s">
        <v>8</v>
      </c>
      <c r="R11" s="2" t="s">
        <v>26</v>
      </c>
    </row>
    <row r="12" spans="1:18" x14ac:dyDescent="0.25">
      <c r="A12" s="51">
        <v>11</v>
      </c>
      <c r="B12" s="28" t="s">
        <v>10</v>
      </c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30"/>
      <c r="O12" s="30"/>
      <c r="P12" s="30"/>
      <c r="Q12" s="30"/>
      <c r="R12" s="30"/>
    </row>
    <row r="13" spans="1:18" customFormat="1" ht="19.5" customHeight="1" x14ac:dyDescent="0.25">
      <c r="A13" s="61" t="s">
        <v>31</v>
      </c>
      <c r="B13" s="11" t="s">
        <v>32</v>
      </c>
      <c r="C13" s="11"/>
      <c r="D13" s="11"/>
      <c r="E13" s="31"/>
      <c r="F13" s="62"/>
      <c r="G13" s="62"/>
      <c r="H13" s="62"/>
      <c r="I13" s="62"/>
      <c r="J13" s="62"/>
      <c r="K13" s="62"/>
      <c r="L13" s="62"/>
      <c r="M13" s="62"/>
      <c r="N13" s="62"/>
      <c r="O13" s="62"/>
      <c r="P13" s="62"/>
      <c r="Q13" s="62"/>
      <c r="R13" s="13"/>
    </row>
    <row r="14" spans="1:18" customFormat="1" ht="19.5" customHeight="1" x14ac:dyDescent="0.25">
      <c r="A14" s="33" t="s">
        <v>33</v>
      </c>
      <c r="B14" s="8" t="s">
        <v>44</v>
      </c>
      <c r="C14" s="8"/>
      <c r="D14" s="8"/>
      <c r="E14" s="6"/>
      <c r="F14" s="63"/>
      <c r="G14" s="63"/>
      <c r="H14" s="63"/>
      <c r="I14" s="63"/>
      <c r="J14" s="63"/>
      <c r="K14" s="63"/>
      <c r="L14" s="63"/>
      <c r="M14" s="63"/>
      <c r="N14" s="63"/>
      <c r="O14" s="63"/>
      <c r="P14" s="63"/>
      <c r="Q14" s="63"/>
      <c r="R14" s="7"/>
    </row>
    <row r="15" spans="1:18" customFormat="1" ht="19.5" customHeight="1" x14ac:dyDescent="0.25">
      <c r="A15" s="34" t="s">
        <v>34</v>
      </c>
      <c r="B15" s="9" t="s">
        <v>44</v>
      </c>
      <c r="C15" s="9"/>
      <c r="D15" s="9"/>
      <c r="E15" s="4"/>
      <c r="F15" s="64"/>
      <c r="G15" s="64"/>
      <c r="H15" s="64"/>
      <c r="I15" s="64"/>
      <c r="J15" s="64"/>
      <c r="K15" s="64"/>
      <c r="L15" s="64"/>
      <c r="M15" s="64"/>
      <c r="N15" s="64"/>
      <c r="O15" s="64"/>
      <c r="P15" s="64"/>
      <c r="Q15" s="64"/>
      <c r="R15" s="5"/>
    </row>
    <row r="16" spans="1:18" customFormat="1" x14ac:dyDescent="0.25">
      <c r="A16" s="52"/>
      <c r="B16" s="11" t="s">
        <v>11</v>
      </c>
      <c r="C16" s="65"/>
      <c r="D16" s="65"/>
      <c r="E16" s="12"/>
      <c r="F16" s="66"/>
      <c r="G16" s="66"/>
      <c r="H16" s="66"/>
      <c r="I16" s="66"/>
      <c r="J16" s="66"/>
      <c r="K16" s="66"/>
      <c r="L16" s="66"/>
      <c r="M16" s="66"/>
      <c r="N16" s="62"/>
      <c r="O16" s="62"/>
      <c r="P16" s="62"/>
      <c r="Q16" s="62"/>
      <c r="R16" s="13"/>
    </row>
    <row r="17" spans="1:21" customFormat="1" ht="20.25" customHeight="1" x14ac:dyDescent="0.25">
      <c r="A17" s="52"/>
      <c r="B17" s="85" t="s">
        <v>45</v>
      </c>
      <c r="C17" s="67"/>
      <c r="D17" s="67"/>
      <c r="E17" s="23" t="s">
        <v>4</v>
      </c>
      <c r="F17" s="68">
        <v>537</v>
      </c>
      <c r="G17" s="68">
        <v>426</v>
      </c>
      <c r="H17" s="68">
        <v>414</v>
      </c>
      <c r="I17" s="68">
        <v>216</v>
      </c>
      <c r="J17" s="68">
        <v>216</v>
      </c>
      <c r="K17" s="68">
        <v>414</v>
      </c>
      <c r="L17" s="68">
        <v>396</v>
      </c>
      <c r="M17" s="68">
        <v>402</v>
      </c>
      <c r="N17" s="62">
        <v>3021</v>
      </c>
      <c r="O17" s="69"/>
      <c r="P17" s="70">
        <f>O17*N17</f>
        <v>0</v>
      </c>
      <c r="Q17" s="62"/>
      <c r="R17" s="13"/>
    </row>
    <row r="18" spans="1:21" customFormat="1" ht="19.5" customHeight="1" x14ac:dyDescent="0.25">
      <c r="A18" s="33" t="s">
        <v>47</v>
      </c>
      <c r="B18" s="8" t="s">
        <v>13</v>
      </c>
      <c r="C18" s="8"/>
      <c r="D18" s="8"/>
      <c r="E18" s="6"/>
      <c r="F18" s="63"/>
      <c r="G18" s="63"/>
      <c r="H18" s="63"/>
      <c r="I18" s="63"/>
      <c r="J18" s="63"/>
      <c r="K18" s="63"/>
      <c r="L18" s="63"/>
      <c r="M18" s="63"/>
      <c r="N18" s="63"/>
      <c r="O18" s="63"/>
      <c r="P18" s="63"/>
      <c r="Q18" s="63"/>
      <c r="R18" s="7"/>
    </row>
    <row r="19" spans="1:21" customFormat="1" ht="19.5" customHeight="1" x14ac:dyDescent="0.25">
      <c r="A19" s="34" t="s">
        <v>48</v>
      </c>
      <c r="B19" s="9" t="s">
        <v>13</v>
      </c>
      <c r="C19" s="9"/>
      <c r="D19" s="9"/>
      <c r="E19" s="4"/>
      <c r="F19" s="64"/>
      <c r="G19" s="64"/>
      <c r="H19" s="64"/>
      <c r="I19" s="64"/>
      <c r="J19" s="64"/>
      <c r="K19" s="64"/>
      <c r="L19" s="64"/>
      <c r="M19" s="64"/>
      <c r="N19" s="64"/>
      <c r="O19" s="64"/>
      <c r="P19" s="64"/>
      <c r="Q19" s="64"/>
      <c r="R19" s="5"/>
    </row>
    <row r="20" spans="1:21" customFormat="1" x14ac:dyDescent="0.25">
      <c r="A20" s="52"/>
      <c r="B20" s="11" t="s">
        <v>11</v>
      </c>
      <c r="C20" s="65"/>
      <c r="D20" s="65"/>
      <c r="E20" s="12"/>
      <c r="F20" s="66"/>
      <c r="G20" s="66"/>
      <c r="H20" s="66"/>
      <c r="I20" s="66"/>
      <c r="J20" s="66"/>
      <c r="K20" s="66"/>
      <c r="L20" s="66"/>
      <c r="M20" s="66"/>
      <c r="N20" s="62"/>
      <c r="O20" s="62"/>
      <c r="P20" s="62"/>
      <c r="Q20" s="62"/>
      <c r="R20" s="13"/>
    </row>
    <row r="21" spans="1:21" customFormat="1" ht="20.25" customHeight="1" x14ac:dyDescent="0.25">
      <c r="A21" s="52"/>
      <c r="B21" s="85" t="s">
        <v>46</v>
      </c>
      <c r="C21" s="67"/>
      <c r="D21" s="67"/>
      <c r="E21" s="23" t="s">
        <v>4</v>
      </c>
      <c r="F21" s="68">
        <v>1</v>
      </c>
      <c r="G21" s="68">
        <v>1</v>
      </c>
      <c r="H21" s="68">
        <v>1</v>
      </c>
      <c r="I21" s="68">
        <v>1</v>
      </c>
      <c r="J21" s="68">
        <v>1</v>
      </c>
      <c r="K21" s="68">
        <v>1</v>
      </c>
      <c r="L21" s="68">
        <v>1</v>
      </c>
      <c r="M21" s="68">
        <v>1</v>
      </c>
      <c r="N21" s="62">
        <v>8</v>
      </c>
      <c r="O21" s="69"/>
      <c r="P21" s="70">
        <f>O21*N21</f>
        <v>0</v>
      </c>
      <c r="Q21" s="62"/>
      <c r="R21" s="13"/>
    </row>
    <row r="22" spans="1:21" ht="21" customHeight="1" x14ac:dyDescent="0.25">
      <c r="A22" s="33" t="s">
        <v>50</v>
      </c>
      <c r="B22" s="8" t="s">
        <v>5</v>
      </c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7"/>
      <c r="O22" s="7"/>
      <c r="P22" s="7"/>
      <c r="Q22" s="7"/>
      <c r="R22" s="7"/>
    </row>
    <row r="23" spans="1:21" ht="21" customHeight="1" x14ac:dyDescent="0.25">
      <c r="A23" s="34" t="s">
        <v>51</v>
      </c>
      <c r="B23" s="9" t="s">
        <v>5</v>
      </c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5"/>
      <c r="O23" s="5"/>
      <c r="P23" s="5"/>
      <c r="Q23" s="5"/>
      <c r="R23" s="5"/>
    </row>
    <row r="24" spans="1:21" ht="21" customHeight="1" x14ac:dyDescent="0.25">
      <c r="A24" s="35"/>
      <c r="B24" s="11" t="s">
        <v>11</v>
      </c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3"/>
      <c r="O24" s="13"/>
      <c r="P24" s="13"/>
      <c r="Q24" s="13"/>
      <c r="R24" s="13"/>
    </row>
    <row r="25" spans="1:21" ht="21" customHeight="1" x14ac:dyDescent="0.25">
      <c r="A25" s="35"/>
      <c r="B25" s="22" t="s">
        <v>49</v>
      </c>
      <c r="C25" s="23"/>
      <c r="D25" s="23"/>
      <c r="E25" s="23" t="s">
        <v>4</v>
      </c>
      <c r="F25" s="23">
        <v>1</v>
      </c>
      <c r="G25" s="23">
        <v>1</v>
      </c>
      <c r="H25" s="23">
        <v>1</v>
      </c>
      <c r="I25" s="23">
        <v>1</v>
      </c>
      <c r="J25" s="23">
        <v>1</v>
      </c>
      <c r="K25" s="23">
        <v>1</v>
      </c>
      <c r="L25" s="23">
        <v>1</v>
      </c>
      <c r="M25" s="23">
        <v>1</v>
      </c>
      <c r="N25" s="13">
        <f>SUM(F25:M25)</f>
        <v>8</v>
      </c>
      <c r="O25" s="24"/>
      <c r="P25" s="10">
        <f t="shared" ref="P25" si="0">O25*N25</f>
        <v>0</v>
      </c>
      <c r="Q25" s="24"/>
      <c r="R25" s="13"/>
    </row>
    <row r="26" spans="1:21" x14ac:dyDescent="0.25">
      <c r="A26" s="34"/>
      <c r="B26" s="89" t="s">
        <v>16</v>
      </c>
      <c r="C26" s="90"/>
      <c r="D26" s="90"/>
      <c r="E26" s="90"/>
      <c r="F26" s="90"/>
      <c r="G26" s="90"/>
      <c r="H26" s="90"/>
      <c r="I26" s="90"/>
      <c r="J26" s="90"/>
      <c r="K26" s="90"/>
      <c r="L26" s="90"/>
      <c r="M26" s="90"/>
      <c r="N26" s="90"/>
      <c r="O26" s="89" t="s">
        <v>16</v>
      </c>
      <c r="P26" s="25">
        <f>SUM(P17:P25)</f>
        <v>0</v>
      </c>
      <c r="Q26" s="50"/>
      <c r="R26" s="3"/>
    </row>
    <row r="27" spans="1:21" x14ac:dyDescent="0.25">
      <c r="D27" s="14"/>
      <c r="F27" s="53"/>
      <c r="G27" s="53"/>
      <c r="H27" s="53"/>
      <c r="I27" s="53"/>
      <c r="J27" s="53"/>
      <c r="K27" s="53"/>
      <c r="L27" s="53"/>
      <c r="M27" s="53"/>
      <c r="N27" s="53"/>
      <c r="O27" s="53"/>
      <c r="P27" s="53"/>
      <c r="Q27" s="54"/>
      <c r="R27" s="53"/>
      <c r="S27" s="53"/>
    </row>
    <row r="28" spans="1:21" s="56" customFormat="1" x14ac:dyDescent="0.25">
      <c r="A28" s="78"/>
      <c r="B28" s="55" t="s">
        <v>27</v>
      </c>
      <c r="C28" s="78"/>
      <c r="D28" s="78"/>
      <c r="E28" s="78"/>
      <c r="F28" s="78"/>
      <c r="G28" s="78"/>
      <c r="H28" s="78"/>
      <c r="I28" s="78"/>
      <c r="J28" s="78"/>
      <c r="K28" s="78"/>
      <c r="L28" s="78"/>
      <c r="M28" s="78"/>
      <c r="N28" s="78"/>
      <c r="O28" s="78"/>
      <c r="P28" s="14"/>
      <c r="Q28" s="14"/>
      <c r="R28" s="14"/>
      <c r="S28" s="14"/>
      <c r="T28" s="14"/>
      <c r="U28" s="14"/>
    </row>
    <row r="29" spans="1:21" s="56" customFormat="1" ht="29.25" customHeight="1" x14ac:dyDescent="0.25">
      <c r="A29" s="57" t="s">
        <v>20</v>
      </c>
      <c r="B29" s="59" t="s">
        <v>28</v>
      </c>
      <c r="C29" s="59"/>
      <c r="D29" s="59"/>
      <c r="E29" s="59"/>
      <c r="F29" s="59"/>
      <c r="G29" s="59"/>
      <c r="H29" s="59"/>
      <c r="I29" s="59"/>
      <c r="J29" s="59"/>
      <c r="K29" s="59"/>
      <c r="L29" s="59"/>
      <c r="M29" s="59"/>
      <c r="N29" s="59"/>
      <c r="O29" s="59"/>
      <c r="P29" s="59"/>
      <c r="Q29" s="59"/>
      <c r="R29" s="59"/>
      <c r="S29" s="59"/>
      <c r="T29" s="59"/>
      <c r="U29" s="59"/>
    </row>
    <row r="30" spans="1:21" s="56" customFormat="1" ht="45.75" customHeight="1" x14ac:dyDescent="0.25">
      <c r="A30" s="58" t="s">
        <v>20</v>
      </c>
      <c r="B30" s="59" t="s">
        <v>29</v>
      </c>
      <c r="C30" s="59"/>
      <c r="D30" s="59"/>
      <c r="E30" s="59"/>
      <c r="F30" s="59"/>
      <c r="G30" s="59"/>
      <c r="H30" s="59"/>
      <c r="I30" s="59"/>
      <c r="J30" s="59"/>
      <c r="K30" s="59"/>
      <c r="L30" s="59"/>
      <c r="M30" s="59"/>
      <c r="N30" s="59"/>
      <c r="O30" s="59"/>
      <c r="P30" s="59"/>
      <c r="Q30" s="59"/>
      <c r="R30" s="59"/>
      <c r="S30" s="59"/>
      <c r="T30" s="59"/>
      <c r="U30" s="59"/>
    </row>
    <row r="31" spans="1:21" s="56" customFormat="1" ht="28.5" customHeight="1" x14ac:dyDescent="0.25">
      <c r="A31" s="57" t="s">
        <v>20</v>
      </c>
      <c r="B31" s="60" t="s">
        <v>30</v>
      </c>
      <c r="C31" s="60"/>
      <c r="D31" s="60"/>
      <c r="E31" s="60"/>
      <c r="F31" s="60"/>
      <c r="G31" s="60"/>
      <c r="H31" s="60"/>
      <c r="I31" s="60"/>
      <c r="J31" s="60"/>
      <c r="K31" s="60"/>
      <c r="L31" s="60"/>
      <c r="M31" s="60"/>
      <c r="N31" s="60"/>
      <c r="O31" s="60"/>
      <c r="P31" s="60"/>
      <c r="Q31" s="60"/>
      <c r="R31" s="60"/>
      <c r="S31" s="60"/>
      <c r="T31" s="60"/>
      <c r="U31" s="60"/>
    </row>
    <row r="32" spans="1:21" x14ac:dyDescent="0.25">
      <c r="A32" s="93" t="s">
        <v>20</v>
      </c>
      <c r="B32" s="19" t="s">
        <v>63</v>
      </c>
    </row>
  </sheetData>
  <pageMargins left="0.70866141732283472" right="0.70866141732283472" top="0.74803149606299213" bottom="0.74803149606299213" header="0.31496062992125984" footer="0.31496062992125984"/>
  <pageSetup paperSize="8" scale="2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92CAE1-4360-423E-BF14-EC17F01CEFCA}">
  <sheetPr>
    <pageSetUpPr fitToPage="1"/>
  </sheetPr>
  <dimension ref="A1:U30"/>
  <sheetViews>
    <sheetView view="pageBreakPreview" zoomScale="50" zoomScaleNormal="70" zoomScaleSheetLayoutView="50" workbookViewId="0">
      <selection activeCell="O28" sqref="O28"/>
    </sheetView>
  </sheetViews>
  <sheetFormatPr defaultColWidth="9.140625" defaultRowHeight="15.75" x14ac:dyDescent="0.25"/>
  <cols>
    <col min="1" max="1" width="13.140625" style="32" customWidth="1"/>
    <col min="2" max="2" width="104.85546875" style="20" customWidth="1"/>
    <col min="3" max="3" width="18.7109375" style="14" customWidth="1"/>
    <col min="4" max="4" width="46" style="20" customWidth="1"/>
    <col min="5" max="5" width="15.85546875" style="14" bestFit="1" customWidth="1"/>
    <col min="6" max="13" width="15.85546875" style="14" customWidth="1"/>
    <col min="14" max="14" width="15.42578125" style="48" bestFit="1" customWidth="1"/>
    <col min="15" max="15" width="17.28515625" style="21" customWidth="1"/>
    <col min="16" max="16" width="28.85546875" style="21" customWidth="1"/>
    <col min="17" max="17" width="30.28515625" style="20" customWidth="1"/>
    <col min="18" max="18" width="31.28515625" style="14" customWidth="1"/>
    <col min="19" max="16384" width="9.140625" style="14"/>
  </cols>
  <sheetData>
    <row r="1" spans="1:18" x14ac:dyDescent="0.25">
      <c r="F1" s="21"/>
      <c r="G1" s="21"/>
      <c r="H1" s="21"/>
      <c r="I1" s="21"/>
      <c r="J1" s="21"/>
      <c r="K1" s="21"/>
      <c r="L1" s="21"/>
      <c r="M1" s="21"/>
      <c r="P1" s="14"/>
      <c r="R1" s="38" t="s">
        <v>21</v>
      </c>
    </row>
    <row r="2" spans="1:18" x14ac:dyDescent="0.25">
      <c r="F2" s="21"/>
      <c r="G2" s="21"/>
      <c r="H2" s="21"/>
      <c r="I2" s="21"/>
      <c r="J2" s="21"/>
      <c r="K2" s="21"/>
      <c r="L2" s="21"/>
      <c r="M2" s="21"/>
      <c r="P2" s="14"/>
      <c r="R2" s="38" t="s">
        <v>22</v>
      </c>
    </row>
    <row r="3" spans="1:18" x14ac:dyDescent="0.25">
      <c r="B3" s="82" t="s">
        <v>23</v>
      </c>
      <c r="D3" s="39" t="s">
        <v>24</v>
      </c>
      <c r="F3" s="21"/>
      <c r="G3" s="21"/>
      <c r="H3" s="21"/>
      <c r="I3" s="21"/>
      <c r="J3" s="21"/>
      <c r="K3" s="21"/>
      <c r="L3" s="21"/>
      <c r="M3" s="21"/>
      <c r="O3" s="14"/>
      <c r="P3" s="40" t="s">
        <v>25</v>
      </c>
    </row>
    <row r="4" spans="1:18" x14ac:dyDescent="0.25">
      <c r="B4" s="60"/>
      <c r="F4" s="21"/>
      <c r="G4" s="21"/>
      <c r="H4" s="21"/>
      <c r="I4" s="21"/>
      <c r="J4" s="21"/>
      <c r="K4" s="21"/>
      <c r="L4" s="21"/>
      <c r="M4" s="21"/>
      <c r="O4" s="14"/>
      <c r="P4" s="14"/>
    </row>
    <row r="5" spans="1:18" x14ac:dyDescent="0.25">
      <c r="B5" s="60"/>
      <c r="F5" s="21"/>
      <c r="G5" s="21"/>
      <c r="H5" s="21"/>
      <c r="I5" s="21"/>
      <c r="J5" s="21"/>
      <c r="K5" s="21"/>
      <c r="L5" s="21"/>
      <c r="M5" s="21"/>
      <c r="O5" s="14"/>
      <c r="P5" s="14"/>
    </row>
    <row r="6" spans="1:18" x14ac:dyDescent="0.25">
      <c r="B6" s="60"/>
      <c r="F6" s="21"/>
      <c r="G6" s="21"/>
      <c r="H6" s="21"/>
      <c r="I6" s="21"/>
      <c r="J6" s="21"/>
      <c r="K6" s="21"/>
      <c r="L6" s="21"/>
      <c r="M6" s="21"/>
      <c r="O6" s="14"/>
      <c r="P6" s="14"/>
    </row>
    <row r="7" spans="1:18" x14ac:dyDescent="0.25">
      <c r="B7" s="60" t="s">
        <v>39</v>
      </c>
      <c r="F7" s="21"/>
      <c r="G7" s="21"/>
      <c r="H7" s="21"/>
      <c r="I7" s="21"/>
      <c r="J7" s="21"/>
      <c r="K7" s="21"/>
      <c r="L7" s="21"/>
      <c r="M7" s="21"/>
      <c r="O7" s="14"/>
      <c r="P7" s="14"/>
    </row>
    <row r="8" spans="1:18" s="43" customFormat="1" ht="19.5" customHeight="1" x14ac:dyDescent="0.25">
      <c r="A8" s="41"/>
      <c r="D8" s="42"/>
      <c r="E8" s="81" t="s">
        <v>62</v>
      </c>
      <c r="F8" s="44"/>
      <c r="G8" s="44"/>
      <c r="H8" s="44"/>
      <c r="I8" s="44"/>
      <c r="J8" s="44"/>
      <c r="K8" s="44"/>
      <c r="L8" s="44"/>
      <c r="M8" s="44"/>
      <c r="N8" s="44"/>
      <c r="Q8" s="42"/>
    </row>
    <row r="9" spans="1:18" s="43" customFormat="1" ht="19.5" customHeight="1" x14ac:dyDescent="0.25">
      <c r="A9" s="41"/>
      <c r="D9" s="42"/>
      <c r="E9" s="81" t="s">
        <v>52</v>
      </c>
      <c r="F9" s="44"/>
      <c r="G9" s="44"/>
      <c r="H9" s="44"/>
      <c r="I9" s="44"/>
      <c r="J9" s="44"/>
      <c r="K9" s="44"/>
      <c r="L9" s="44"/>
      <c r="M9" s="44"/>
      <c r="N9" s="44"/>
      <c r="Q9" s="42"/>
    </row>
    <row r="11" spans="1:18" ht="26.25" customHeight="1" x14ac:dyDescent="0.25">
      <c r="A11" s="37" t="s">
        <v>0</v>
      </c>
      <c r="B11" s="1" t="s">
        <v>1</v>
      </c>
      <c r="C11" s="1" t="s">
        <v>17</v>
      </c>
      <c r="D11" s="1" t="s">
        <v>18</v>
      </c>
      <c r="E11" s="1" t="s">
        <v>9</v>
      </c>
      <c r="F11" s="1" t="s">
        <v>53</v>
      </c>
      <c r="G11" s="1" t="s">
        <v>54</v>
      </c>
      <c r="H11" s="1" t="s">
        <v>55</v>
      </c>
      <c r="I11" s="1" t="s">
        <v>56</v>
      </c>
      <c r="J11" s="1" t="s">
        <v>57</v>
      </c>
      <c r="K11" s="1" t="s">
        <v>58</v>
      </c>
      <c r="L11" s="1" t="s">
        <v>59</v>
      </c>
      <c r="M11" s="1" t="s">
        <v>60</v>
      </c>
      <c r="N11" s="2" t="s">
        <v>2</v>
      </c>
      <c r="O11" s="2" t="s">
        <v>6</v>
      </c>
      <c r="P11" s="2" t="s">
        <v>7</v>
      </c>
      <c r="Q11" s="2" t="s">
        <v>8</v>
      </c>
      <c r="R11" s="2" t="s">
        <v>26</v>
      </c>
    </row>
    <row r="12" spans="1:18" x14ac:dyDescent="0.25">
      <c r="A12" s="51">
        <v>11</v>
      </c>
      <c r="B12" s="28" t="s">
        <v>10</v>
      </c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30"/>
      <c r="O12" s="30"/>
      <c r="P12" s="30"/>
      <c r="Q12" s="30"/>
      <c r="R12" s="30"/>
    </row>
    <row r="13" spans="1:18" customFormat="1" ht="19.5" customHeight="1" x14ac:dyDescent="0.25">
      <c r="A13" s="61" t="s">
        <v>31</v>
      </c>
      <c r="B13" s="11" t="s">
        <v>32</v>
      </c>
      <c r="C13" s="11"/>
      <c r="D13" s="11"/>
      <c r="E13" s="31"/>
      <c r="F13" s="62"/>
      <c r="G13" s="62"/>
      <c r="H13" s="62"/>
      <c r="I13" s="62"/>
      <c r="J13" s="62"/>
      <c r="K13" s="62"/>
      <c r="L13" s="62"/>
      <c r="M13" s="62"/>
      <c r="N13" s="62"/>
      <c r="O13" s="62"/>
      <c r="P13" s="62"/>
      <c r="Q13" s="62"/>
      <c r="R13" s="13"/>
    </row>
    <row r="14" spans="1:18" customFormat="1" ht="19.5" customHeight="1" x14ac:dyDescent="0.25">
      <c r="A14" s="33" t="s">
        <v>33</v>
      </c>
      <c r="B14" s="8" t="s">
        <v>44</v>
      </c>
      <c r="C14" s="8"/>
      <c r="D14" s="8"/>
      <c r="E14" s="6"/>
      <c r="F14" s="63"/>
      <c r="G14" s="63"/>
      <c r="H14" s="63"/>
      <c r="I14" s="63"/>
      <c r="J14" s="63"/>
      <c r="K14" s="63"/>
      <c r="L14" s="63"/>
      <c r="M14" s="63"/>
      <c r="N14" s="63"/>
      <c r="O14" s="63"/>
      <c r="P14" s="63"/>
      <c r="Q14" s="63"/>
      <c r="R14" s="7"/>
    </row>
    <row r="15" spans="1:18" customFormat="1" ht="19.5" customHeight="1" x14ac:dyDescent="0.25">
      <c r="A15" s="34" t="s">
        <v>34</v>
      </c>
      <c r="B15" s="9" t="s">
        <v>44</v>
      </c>
      <c r="C15" s="9"/>
      <c r="D15" s="9"/>
      <c r="E15" s="4"/>
      <c r="F15" s="64"/>
      <c r="G15" s="64"/>
      <c r="H15" s="64"/>
      <c r="I15" s="64"/>
      <c r="J15" s="64"/>
      <c r="K15" s="64"/>
      <c r="L15" s="64"/>
      <c r="M15" s="64"/>
      <c r="N15" s="64"/>
      <c r="O15" s="64"/>
      <c r="P15" s="64"/>
      <c r="Q15" s="64"/>
      <c r="R15" s="5"/>
    </row>
    <row r="16" spans="1:18" s="19" customFormat="1" ht="24" customHeight="1" x14ac:dyDescent="0.25">
      <c r="A16" s="87"/>
      <c r="B16" s="16" t="s">
        <v>42</v>
      </c>
      <c r="C16" s="17"/>
      <c r="D16" s="45" t="s">
        <v>40</v>
      </c>
      <c r="E16" s="17" t="s">
        <v>38</v>
      </c>
      <c r="F16" s="83">
        <v>537</v>
      </c>
      <c r="G16" s="83">
        <v>426</v>
      </c>
      <c r="H16" s="83">
        <v>414</v>
      </c>
      <c r="I16" s="83">
        <v>216</v>
      </c>
      <c r="J16" s="83">
        <v>216</v>
      </c>
      <c r="K16" s="83">
        <v>414</v>
      </c>
      <c r="L16" s="83">
        <v>396</v>
      </c>
      <c r="M16" s="83">
        <v>402</v>
      </c>
      <c r="N16" s="79">
        <v>3021</v>
      </c>
      <c r="O16" s="18"/>
      <c r="P16" s="18">
        <f t="shared" ref="P16:P19" si="0">O16*N16</f>
        <v>0</v>
      </c>
      <c r="Q16" s="49"/>
      <c r="R16" s="15" t="s">
        <v>35</v>
      </c>
    </row>
    <row r="17" spans="1:21" s="19" customFormat="1" ht="30.75" customHeight="1" x14ac:dyDescent="0.25">
      <c r="A17" s="87"/>
      <c r="B17" s="86" t="s">
        <v>43</v>
      </c>
      <c r="C17" s="17"/>
      <c r="D17" s="45"/>
      <c r="E17" s="17"/>
      <c r="F17" s="83"/>
      <c r="G17" s="83"/>
      <c r="H17" s="83"/>
      <c r="I17" s="83"/>
      <c r="J17" s="83"/>
      <c r="K17" s="83"/>
      <c r="L17" s="83"/>
      <c r="M17" s="83"/>
      <c r="N17" s="79"/>
      <c r="O17" s="18"/>
      <c r="P17" s="18"/>
      <c r="Q17" s="49"/>
      <c r="R17" s="15" t="s">
        <v>35</v>
      </c>
    </row>
    <row r="18" spans="1:21" s="19" customFormat="1" ht="22.5" customHeight="1" x14ac:dyDescent="0.25">
      <c r="A18" s="87"/>
      <c r="B18" s="80" t="s">
        <v>41</v>
      </c>
      <c r="C18" s="17"/>
      <c r="D18" s="45"/>
      <c r="E18" s="17" t="s">
        <v>3</v>
      </c>
      <c r="F18" s="83">
        <v>716</v>
      </c>
      <c r="G18" s="83">
        <v>568</v>
      </c>
      <c r="H18" s="83">
        <v>552</v>
      </c>
      <c r="I18" s="83">
        <v>288</v>
      </c>
      <c r="J18" s="83">
        <v>288</v>
      </c>
      <c r="K18" s="83">
        <v>552</v>
      </c>
      <c r="L18" s="83">
        <v>528</v>
      </c>
      <c r="M18" s="83">
        <v>536</v>
      </c>
      <c r="N18" s="79">
        <v>4028</v>
      </c>
      <c r="O18" s="18"/>
      <c r="P18" s="18">
        <f t="shared" si="0"/>
        <v>0</v>
      </c>
      <c r="Q18" s="49"/>
      <c r="R18" s="15"/>
    </row>
    <row r="19" spans="1:21" s="19" customFormat="1" ht="22.5" customHeight="1" x14ac:dyDescent="0.25">
      <c r="A19" s="87"/>
      <c r="B19" s="80" t="s">
        <v>36</v>
      </c>
      <c r="C19" s="17"/>
      <c r="D19" s="45"/>
      <c r="E19" s="17" t="s">
        <v>3</v>
      </c>
      <c r="F19" s="83">
        <v>1074</v>
      </c>
      <c r="G19" s="83">
        <v>852</v>
      </c>
      <c r="H19" s="83">
        <v>828</v>
      </c>
      <c r="I19" s="83">
        <v>432</v>
      </c>
      <c r="J19" s="83">
        <v>432</v>
      </c>
      <c r="K19" s="83">
        <v>828</v>
      </c>
      <c r="L19" s="83">
        <v>792</v>
      </c>
      <c r="M19" s="83">
        <v>804</v>
      </c>
      <c r="N19" s="79">
        <v>6042</v>
      </c>
      <c r="O19" s="18"/>
      <c r="P19" s="18">
        <f t="shared" si="0"/>
        <v>0</v>
      </c>
      <c r="Q19" s="49"/>
      <c r="R19" s="15"/>
    </row>
    <row r="20" spans="1:21" customFormat="1" ht="19.5" customHeight="1" x14ac:dyDescent="0.25">
      <c r="A20" s="33" t="s">
        <v>47</v>
      </c>
      <c r="B20" s="8" t="s">
        <v>13</v>
      </c>
      <c r="C20" s="8"/>
      <c r="D20" s="8"/>
      <c r="E20" s="6"/>
      <c r="F20" s="63"/>
      <c r="G20" s="63"/>
      <c r="H20" s="63"/>
      <c r="I20" s="63"/>
      <c r="J20" s="63"/>
      <c r="K20" s="63"/>
      <c r="L20" s="63"/>
      <c r="M20" s="63"/>
      <c r="N20" s="63"/>
      <c r="O20" s="63"/>
      <c r="P20" s="63"/>
      <c r="Q20" s="63"/>
      <c r="R20" s="7"/>
    </row>
    <row r="21" spans="1:21" customFormat="1" ht="19.5" customHeight="1" x14ac:dyDescent="0.25">
      <c r="A21" s="34" t="s">
        <v>48</v>
      </c>
      <c r="B21" s="9" t="s">
        <v>13</v>
      </c>
      <c r="C21" s="9"/>
      <c r="D21" s="9"/>
      <c r="E21" s="4"/>
      <c r="F21" s="64"/>
      <c r="G21" s="64"/>
      <c r="H21" s="64"/>
      <c r="I21" s="64"/>
      <c r="J21" s="64"/>
      <c r="K21" s="64"/>
      <c r="L21" s="64"/>
      <c r="M21" s="64"/>
      <c r="N21" s="64"/>
      <c r="O21" s="64"/>
      <c r="P21" s="64"/>
      <c r="Q21" s="64"/>
      <c r="R21" s="5"/>
    </row>
    <row r="22" spans="1:21" s="76" customFormat="1" ht="23.25" customHeight="1" x14ac:dyDescent="0.25">
      <c r="A22" s="71"/>
      <c r="B22" s="72" t="s">
        <v>12</v>
      </c>
      <c r="C22" s="72"/>
      <c r="D22" s="72"/>
      <c r="E22" s="73"/>
      <c r="F22" s="74"/>
      <c r="G22" s="74"/>
      <c r="H22" s="74"/>
      <c r="I22" s="74"/>
      <c r="J22" s="74"/>
      <c r="K22" s="74"/>
      <c r="L22" s="74"/>
      <c r="M22" s="74"/>
      <c r="N22" s="74"/>
      <c r="O22" s="74"/>
      <c r="P22" s="74"/>
      <c r="Q22" s="74"/>
      <c r="R22" s="75"/>
    </row>
    <row r="23" spans="1:21" ht="35.25" customHeight="1" x14ac:dyDescent="0.25">
      <c r="A23" s="88"/>
      <c r="B23" s="77" t="s">
        <v>37</v>
      </c>
      <c r="C23" s="17"/>
      <c r="D23" s="45"/>
      <c r="E23" s="15" t="s">
        <v>3</v>
      </c>
      <c r="F23" s="84">
        <v>179</v>
      </c>
      <c r="G23" s="84">
        <v>142</v>
      </c>
      <c r="H23" s="84">
        <v>138</v>
      </c>
      <c r="I23" s="84">
        <v>72</v>
      </c>
      <c r="J23" s="84">
        <v>72</v>
      </c>
      <c r="K23" s="84">
        <v>138</v>
      </c>
      <c r="L23" s="84">
        <v>132</v>
      </c>
      <c r="M23" s="84">
        <v>134</v>
      </c>
      <c r="N23" s="79">
        <v>1007</v>
      </c>
      <c r="O23" s="18"/>
      <c r="P23" s="18">
        <f>O23*N23</f>
        <v>0</v>
      </c>
      <c r="Q23" s="49"/>
      <c r="R23" s="15" t="s">
        <v>35</v>
      </c>
    </row>
    <row r="24" spans="1:21" x14ac:dyDescent="0.25">
      <c r="A24" s="34"/>
      <c r="B24" s="89"/>
      <c r="C24" s="90"/>
      <c r="D24" s="90"/>
      <c r="E24" s="90"/>
      <c r="F24" s="90"/>
      <c r="G24" s="90"/>
      <c r="H24" s="90"/>
      <c r="I24" s="90"/>
      <c r="J24" s="90"/>
      <c r="K24" s="90"/>
      <c r="L24" s="90"/>
      <c r="M24" s="90"/>
      <c r="N24" s="90"/>
      <c r="O24" s="89" t="s">
        <v>16</v>
      </c>
      <c r="P24" s="25">
        <f>SUM(P16:P23)</f>
        <v>0</v>
      </c>
      <c r="Q24" s="50"/>
      <c r="R24" s="3"/>
    </row>
    <row r="25" spans="1:21" x14ac:dyDescent="0.25">
      <c r="D25" s="14"/>
      <c r="F25" s="53"/>
      <c r="G25" s="53"/>
      <c r="H25" s="53"/>
      <c r="I25" s="53"/>
      <c r="J25" s="53"/>
      <c r="K25" s="53"/>
      <c r="L25" s="53"/>
      <c r="M25" s="53"/>
      <c r="N25" s="53"/>
      <c r="O25" s="53"/>
      <c r="P25" s="53"/>
      <c r="Q25" s="54"/>
      <c r="R25" s="53"/>
      <c r="S25" s="53"/>
    </row>
    <row r="26" spans="1:21" s="56" customFormat="1" x14ac:dyDescent="0.25">
      <c r="A26" s="78"/>
      <c r="B26" s="55" t="s">
        <v>27</v>
      </c>
      <c r="C26" s="78"/>
      <c r="D26" s="78"/>
      <c r="E26" s="78"/>
      <c r="F26" s="78"/>
      <c r="G26" s="78"/>
      <c r="H26" s="78"/>
      <c r="I26" s="78"/>
      <c r="J26" s="78"/>
      <c r="K26" s="78"/>
      <c r="L26" s="78"/>
      <c r="M26" s="78"/>
      <c r="N26" s="78"/>
      <c r="O26" s="78"/>
      <c r="P26" s="14"/>
      <c r="Q26" s="14"/>
      <c r="R26" s="14"/>
      <c r="S26" s="14"/>
      <c r="T26" s="14"/>
      <c r="U26" s="14"/>
    </row>
    <row r="27" spans="1:21" s="56" customFormat="1" ht="29.25" customHeight="1" x14ac:dyDescent="0.25">
      <c r="A27" s="57" t="s">
        <v>20</v>
      </c>
      <c r="B27" s="59" t="s">
        <v>28</v>
      </c>
      <c r="C27" s="59"/>
      <c r="D27" s="59"/>
      <c r="E27" s="59"/>
      <c r="F27" s="59"/>
      <c r="G27" s="59"/>
      <c r="H27" s="59"/>
      <c r="I27" s="59"/>
      <c r="J27" s="59"/>
      <c r="K27" s="59"/>
      <c r="L27" s="59"/>
      <c r="M27" s="59"/>
      <c r="N27" s="59"/>
      <c r="O27" s="59"/>
      <c r="P27" s="59"/>
      <c r="Q27" s="59"/>
      <c r="R27" s="59"/>
      <c r="S27" s="59"/>
      <c r="T27" s="59"/>
      <c r="U27" s="59"/>
    </row>
    <row r="28" spans="1:21" s="56" customFormat="1" ht="45.75" customHeight="1" x14ac:dyDescent="0.25">
      <c r="A28" s="58" t="s">
        <v>20</v>
      </c>
      <c r="B28" s="59" t="s">
        <v>29</v>
      </c>
      <c r="C28" s="59"/>
      <c r="D28" s="59"/>
      <c r="E28" s="59"/>
      <c r="F28" s="59"/>
      <c r="G28" s="59"/>
      <c r="H28" s="59"/>
      <c r="I28" s="59"/>
      <c r="J28" s="59"/>
      <c r="K28" s="59"/>
      <c r="L28" s="59"/>
      <c r="M28" s="59"/>
      <c r="N28" s="59"/>
      <c r="O28" s="59"/>
      <c r="P28" s="59"/>
      <c r="Q28" s="59"/>
      <c r="R28" s="59"/>
      <c r="S28" s="59"/>
      <c r="T28" s="59"/>
      <c r="U28" s="59"/>
    </row>
    <row r="29" spans="1:21" s="56" customFormat="1" ht="28.5" customHeight="1" x14ac:dyDescent="0.25">
      <c r="A29" s="57" t="s">
        <v>20</v>
      </c>
      <c r="B29" s="60" t="s">
        <v>30</v>
      </c>
      <c r="C29" s="60"/>
      <c r="D29" s="60"/>
      <c r="E29" s="60"/>
      <c r="F29" s="60"/>
      <c r="G29" s="60"/>
      <c r="H29" s="60"/>
      <c r="I29" s="60"/>
      <c r="J29" s="60"/>
      <c r="K29" s="60"/>
      <c r="L29" s="60"/>
      <c r="M29" s="60"/>
      <c r="N29" s="60"/>
      <c r="O29" s="60"/>
      <c r="P29" s="60"/>
      <c r="Q29" s="60"/>
      <c r="R29" s="60"/>
      <c r="S29" s="60"/>
      <c r="T29" s="60"/>
      <c r="U29" s="60"/>
    </row>
    <row r="30" spans="1:21" x14ac:dyDescent="0.25">
      <c r="A30" s="93" t="s">
        <v>20</v>
      </c>
      <c r="B30" s="19" t="s">
        <v>63</v>
      </c>
    </row>
  </sheetData>
  <conditionalFormatting sqref="B16:B19">
    <cfRule type="duplicateValues" dxfId="2" priority="2"/>
  </conditionalFormatting>
  <conditionalFormatting sqref="B23">
    <cfRule type="duplicateValues" dxfId="1" priority="1"/>
  </conditionalFormatting>
  <conditionalFormatting sqref="D23 D16:D19">
    <cfRule type="duplicateValues" dxfId="0" priority="3"/>
  </conditionalFormatting>
  <pageMargins left="0.70866141732283472" right="0.70866141732283472" top="0.74803149606299213" bottom="0.74803149606299213" header="0.31496062992125984" footer="0.31496062992125984"/>
  <pageSetup paperSize="8" scale="2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ЛСР</vt:lpstr>
      <vt:lpstr>Работы</vt:lpstr>
      <vt:lpstr>Материалы</vt:lpstr>
      <vt:lpstr>ЛСР!Область_печати</vt:lpstr>
      <vt:lpstr>Материалы!Область_печати</vt:lpstr>
      <vt:lpstr>Работы!Область_печати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2026-05-12T11:46:51Z</dcterms:modified>
</cp:coreProperties>
</file>