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C60AE3F5-6E0A-4EC1-AB55-1C29DB2179A1}" xr6:coauthVersionLast="47" xr6:coauthVersionMax="47" xr10:uidLastSave="{00000000-0000-0000-0000-000000000000}"/>
  <bookViews>
    <workbookView xWindow="4155" yWindow="75" windowWidth="21600" windowHeight="15405" xr2:uid="{00000000-000D-0000-FFFF-FFFF00000000}"/>
  </bookViews>
  <sheets>
    <sheet name="ЛСР" sheetId="12" r:id="rId1"/>
    <sheet name="работа" sheetId="13" r:id="rId2"/>
    <sheet name="материалы" sheetId="14" r:id="rId3"/>
  </sheets>
  <definedNames>
    <definedName name="_xlnm._FilterDatabase" localSheetId="0" hidden="1">ЛСР!$A$11:$G$19</definedName>
    <definedName name="_xlnm._FilterDatabase" localSheetId="2" hidden="1">материалы!$A$11:$G$15</definedName>
    <definedName name="_xlnm._FilterDatabase" localSheetId="1" hidden="1">работа!$A$11:$G$17</definedName>
    <definedName name="_xlnm.Print_Area" localSheetId="0">ЛСР!$A$1:$K$36</definedName>
    <definedName name="_xlnm.Print_Area" localSheetId="2">материалы!$A$1:$K$29</definedName>
    <definedName name="_xlnm.Print_Area" localSheetId="1">работа!$A$1:$K$25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2" l="1"/>
  <c r="H21" i="12"/>
  <c r="H22" i="12"/>
  <c r="H23" i="12"/>
  <c r="H24" i="12"/>
  <c r="H25" i="12"/>
  <c r="H19" i="12"/>
  <c r="H17" i="12"/>
  <c r="G21" i="14"/>
  <c r="I21" i="14" s="1"/>
  <c r="G20" i="14"/>
  <c r="I20" i="14" s="1"/>
  <c r="G19" i="14"/>
  <c r="I19" i="14" s="1"/>
  <c r="G18" i="14"/>
  <c r="I18" i="14" s="1"/>
  <c r="G17" i="14"/>
  <c r="I17" i="14" s="1"/>
  <c r="G16" i="14"/>
  <c r="I16" i="14" s="1"/>
  <c r="G15" i="14"/>
  <c r="I15" i="14" s="1"/>
  <c r="I22" i="14" s="1"/>
  <c r="G17" i="13"/>
  <c r="I17" i="13" s="1"/>
  <c r="F17" i="12"/>
  <c r="G17" i="12" s="1"/>
  <c r="I18" i="13" l="1"/>
  <c r="I17" i="12"/>
  <c r="I16" i="12" s="1"/>
  <c r="G19" i="12" l="1"/>
  <c r="I19" i="12" s="1"/>
  <c r="G20" i="12"/>
  <c r="I20" i="12" s="1"/>
  <c r="G21" i="12"/>
  <c r="I21" i="12" s="1"/>
  <c r="G22" i="12"/>
  <c r="I22" i="12" s="1"/>
  <c r="G23" i="12"/>
  <c r="I23" i="12" s="1"/>
  <c r="G24" i="12"/>
  <c r="I24" i="12" s="1"/>
  <c r="G25" i="12"/>
  <c r="I25" i="12" s="1"/>
  <c r="I18" i="12" l="1"/>
  <c r="I27" i="12"/>
  <c r="I15" i="12" l="1"/>
  <c r="I28" i="12"/>
  <c r="I26" i="12"/>
</calcChain>
</file>

<file path=xl/sharedStrings.xml><?xml version="1.0" encoding="utf-8"?>
<sst xmlns="http://schemas.openxmlformats.org/spreadsheetml/2006/main" count="173" uniqueCount="64">
  <si>
    <t>№</t>
  </si>
  <si>
    <t>Наименование</t>
  </si>
  <si>
    <t>Кол-во</t>
  </si>
  <si>
    <t>м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</si>
  <si>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</si>
  <si>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</si>
  <si>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</si>
  <si>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</si>
  <si>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</si>
  <si>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Материалы:</t>
  </si>
  <si>
    <t>в тч стоимость работ:</t>
  </si>
  <si>
    <t>в тч стоимость материалов:</t>
  </si>
  <si>
    <t>Устройство телефонии</t>
  </si>
  <si>
    <t>Марка</t>
  </si>
  <si>
    <t>Характеристика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</si>
  <si>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</si>
  <si>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</si>
  <si>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</si>
  <si>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</si>
  <si>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Примечание:</t>
  </si>
  <si>
    <t>в тч НДС: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</si>
  <si>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</si>
  <si>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</si>
  <si>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</si>
  <si>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</si>
  <si>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</si>
  <si>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___________/</t>
  </si>
  <si>
    <t>указать при необходимости</t>
  </si>
  <si>
    <t>11.12.</t>
  </si>
  <si>
    <t>11.12.01</t>
  </si>
  <si>
    <t>Форма закупа материала</t>
  </si>
  <si>
    <t>Работа:</t>
  </si>
  <si>
    <t>Прокладка кабеля, трубы</t>
  </si>
  <si>
    <t>11.12.01.00</t>
  </si>
  <si>
    <t>Устройство системы телефонии. ГП-75. Сети связи. Телефония</t>
  </si>
  <si>
    <t>Анкер латунный забивной М8 IEK</t>
  </si>
  <si>
    <t>CLP1M-AL-8</t>
  </si>
  <si>
    <t>шт</t>
  </si>
  <si>
    <t>2 шт на 1м лотка</t>
  </si>
  <si>
    <t>Гайка со стопорным буртом М8</t>
  </si>
  <si>
    <t>CLP1M-N-8-2</t>
  </si>
  <si>
    <t>Лоток проволочный 60х100 IEK 3 метра</t>
  </si>
  <si>
    <t>CLWG10-060-100-3</t>
  </si>
  <si>
    <t>включая лоток на НСС</t>
  </si>
  <si>
    <t>Профиль перфорированный П-образный 2100-2,0 IEK</t>
  </si>
  <si>
    <t>CLM50D-PPP-210-20</t>
  </si>
  <si>
    <t>режим по 300мм, на 1м лотка</t>
  </si>
  <si>
    <t>Соединительный комплект одинарный MDS20 IEK</t>
  </si>
  <si>
    <t>CLW10-MDS-20</t>
  </si>
  <si>
    <t>8шт каждые 3м лотка</t>
  </si>
  <si>
    <t>Соединительный комплект одинарный MS20 IEK</t>
  </si>
  <si>
    <t>CLW10-MS-20</t>
  </si>
  <si>
    <t>Шпилька резьбовая М8х1000 DIN 975 IEK</t>
  </si>
  <si>
    <t>CLW10-TM-08-1</t>
  </si>
  <si>
    <t>1 шт на 1м лотка</t>
  </si>
  <si>
    <t>Монтаж лотка</t>
  </si>
  <si>
    <t>75.9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</si>
  <si>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</si>
  <si>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Итого  стомость работ</t>
  </si>
  <si>
    <t>Ведомость работ</t>
  </si>
  <si>
    <t>Ведомость материалов</t>
  </si>
  <si>
    <t>Итого стоимость материалов</t>
  </si>
  <si>
    <t>Итого по ЛСР с НДС:</t>
  </si>
  <si>
    <t>Локальный сметный расчет №11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</si>
</sst>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2" fillId="0" borderId="0"/>
    <xf numFmtId="0" fontId="2" fillId="0" borderId="0"/>
    <xf numFmtId="0" fontId="1" fillId="0" borderId="0"/>
  </cellStyleXfs>
  <cellXfs count="86">
    <xf numFmtId="0" fontId="0" fillId="0" borderId="0" xfId="0"/>
    <xf numFmtId="0" fontId="7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/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4" fontId="8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7" applyFont="1" applyAlignment="1">
      <alignment vertical="center" wrapText="1"/>
    </xf>
    <xf numFmtId="4" fontId="13" fillId="0" borderId="0" xfId="0" applyNumberFormat="1" applyFont="1" applyAlignment="1">
      <alignment horizontal="center" vertical="center" wrapText="1"/>
    </xf>
    <xf numFmtId="4" fontId="9" fillId="0" borderId="0" xfId="0" applyNumberFormat="1" applyFont="1"/>
    <xf numFmtId="0" fontId="7" fillId="0" borderId="0" xfId="0" applyFont="1" applyAlignment="1">
      <alignment horizontal="center" vertical="center" wrapText="1"/>
    </xf>
    <xf numFmtId="4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10" fillId="0" borderId="0" xfId="0" applyFont="1" applyAlignment="1">
      <alignment wrapText="1"/>
    </xf>
    <xf numFmtId="0" fontId="10" fillId="0" borderId="0" xfId="0" applyFont="1"/>
    <xf numFmtId="4" fontId="7" fillId="0" borderId="0" xfId="0" applyNumberFormat="1" applyFont="1"/>
    <xf numFmtId="4" fontId="10" fillId="0" borderId="0" xfId="0" applyNumberFormat="1" applyFont="1"/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wrapText="1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4" fontId="7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0" fillId="0" borderId="0" xfId="7" applyFont="1" applyAlignment="1">
      <alignment horizontal="left" vertical="center" wrapText="1"/>
    </xf>
    <xf numFmtId="0" fontId="10" fillId="0" borderId="0" xfId="7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C835B1D3-904F-41A4-B311-7DEBE45FE204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C25D8-C299-456E-BF2E-228E78DCE758}">
  <sheetPr>
    <pageSetUpPr fitToPage="1"/>
  </sheetPr>
  <dimension ref="A1:K36"/>
  <sheetViews>
    <sheetView tabSelected="1" view="pageBreakPreview" zoomScale="55" zoomScaleNormal="90" zoomScaleSheetLayoutView="55" workbookViewId="0">
      <selection activeCell="E9" sqref="E9"/>
    </sheetView>
  </sheetViews>
  <sheetFormatPr defaultColWidth="9.140625" defaultRowHeight="15.75" x14ac:dyDescent="0.25"/>
  <cols>
    <col min="1" max="1" width="13.42578125" style="15" customWidth="1"/>
    <col min="2" max="2" width="70.7109375" style="16" customWidth="1"/>
    <col min="3" max="3" width="18.140625" style="16" customWidth="1"/>
    <col min="4" max="4" width="30.7109375" style="16" customWidth="1"/>
    <col min="5" max="6" width="11.7109375" style="15" customWidth="1"/>
    <col min="7" max="7" width="15.42578125" style="48" bestFit="1" customWidth="1" collapsed="1"/>
    <col min="8" max="8" width="16" style="17" customWidth="1"/>
    <col min="9" max="9" width="21.5703125" style="17" customWidth="1"/>
    <col min="10" max="10" width="22.42578125" style="16" customWidth="1"/>
    <col min="11" max="11" width="28.5703125" style="45" customWidth="1"/>
    <col min="12" max="16384" width="9.140625" style="15"/>
  </cols>
  <sheetData>
    <row r="1" spans="1:11" s="60" customFormat="1" x14ac:dyDescent="0.25">
      <c r="A1" s="58"/>
      <c r="B1" s="59"/>
      <c r="D1" s="59"/>
      <c r="G1" s="61"/>
      <c r="H1" s="62"/>
      <c r="J1" s="59"/>
      <c r="K1" s="63" t="s">
        <v>21</v>
      </c>
    </row>
    <row r="2" spans="1:11" s="60" customFormat="1" x14ac:dyDescent="0.25">
      <c r="A2" s="58"/>
      <c r="B2" s="59"/>
      <c r="D2" s="59"/>
      <c r="G2" s="61"/>
      <c r="H2" s="62"/>
      <c r="J2" s="59"/>
      <c r="K2" s="63" t="s">
        <v>22</v>
      </c>
    </row>
    <row r="3" spans="1:11" s="60" customFormat="1" x14ac:dyDescent="0.25">
      <c r="A3" s="58"/>
      <c r="B3" s="64" t="s">
        <v>23</v>
      </c>
      <c r="D3" s="64" t="s">
        <v>24</v>
      </c>
      <c r="G3" s="61"/>
      <c r="I3" s="65" t="s">
        <v>25</v>
      </c>
      <c r="J3" s="59"/>
    </row>
    <row r="4" spans="1:11" s="60" customFormat="1" x14ac:dyDescent="0.25">
      <c r="A4" s="58"/>
      <c r="B4" s="59"/>
      <c r="D4" s="59"/>
      <c r="G4" s="61"/>
      <c r="J4" s="59"/>
    </row>
    <row r="5" spans="1:11" s="60" customFormat="1" x14ac:dyDescent="0.25">
      <c r="A5" s="58"/>
      <c r="B5" s="59"/>
      <c r="D5" s="59"/>
      <c r="G5" s="61"/>
      <c r="J5" s="59"/>
    </row>
    <row r="6" spans="1:11" s="60" customFormat="1" x14ac:dyDescent="0.25">
      <c r="A6" s="58"/>
      <c r="B6" s="60" t="s">
        <v>26</v>
      </c>
      <c r="D6" s="59"/>
      <c r="G6" s="61"/>
      <c r="J6" s="59"/>
    </row>
    <row r="7" spans="1:11" s="60" customFormat="1" x14ac:dyDescent="0.25">
      <c r="A7" s="58"/>
      <c r="B7" s="59"/>
      <c r="D7" s="59"/>
      <c r="G7" s="61"/>
      <c r="J7" s="59"/>
    </row>
    <row r="8" spans="1:11" s="67" customFormat="1" x14ac:dyDescent="0.25">
      <c r="A8" s="66"/>
      <c r="D8" s="68"/>
      <c r="E8" s="67" t="s">
        <v>63</v>
      </c>
      <c r="G8" s="69"/>
      <c r="J8" s="68"/>
    </row>
    <row r="9" spans="1:11" s="67" customFormat="1" x14ac:dyDescent="0.25">
      <c r="A9" s="66"/>
      <c r="D9" s="68"/>
      <c r="E9" s="67" t="s">
        <v>34</v>
      </c>
      <c r="G9" s="69"/>
      <c r="J9" s="68"/>
    </row>
    <row r="11" spans="1:11" ht="33.75" customHeight="1" x14ac:dyDescent="0.25">
      <c r="A11" s="56" t="s">
        <v>0</v>
      </c>
      <c r="B11" s="1" t="s">
        <v>1</v>
      </c>
      <c r="C11" s="1" t="s">
        <v>13</v>
      </c>
      <c r="D11" s="1" t="s">
        <v>14</v>
      </c>
      <c r="E11" s="1" t="s">
        <v>7</v>
      </c>
      <c r="F11" s="57" t="s">
        <v>56</v>
      </c>
      <c r="G11" s="2" t="s">
        <v>2</v>
      </c>
      <c r="H11" s="2" t="s">
        <v>4</v>
      </c>
      <c r="I11" s="2" t="s">
        <v>5</v>
      </c>
      <c r="J11" s="2" t="s">
        <v>6</v>
      </c>
      <c r="K11" s="2" t="s">
        <v>30</v>
      </c>
    </row>
    <row r="12" spans="1:11" x14ac:dyDescent="0.25">
      <c r="A12" s="31">
        <v>11</v>
      </c>
      <c r="B12" s="27" t="s">
        <v>8</v>
      </c>
      <c r="C12" s="27"/>
      <c r="D12" s="27"/>
      <c r="E12" s="28"/>
      <c r="F12" s="28"/>
      <c r="G12" s="29"/>
      <c r="H12" s="29"/>
      <c r="I12" s="29"/>
      <c r="J12" s="29"/>
      <c r="K12" s="29"/>
    </row>
    <row r="13" spans="1:11" x14ac:dyDescent="0.25">
      <c r="A13" s="32" t="s">
        <v>28</v>
      </c>
      <c r="B13" s="12" t="s">
        <v>12</v>
      </c>
      <c r="C13" s="12"/>
      <c r="D13" s="12"/>
      <c r="E13" s="30"/>
      <c r="F13" s="30"/>
      <c r="G13" s="14"/>
      <c r="H13" s="14"/>
      <c r="I13" s="14"/>
      <c r="J13" s="14"/>
      <c r="K13" s="14"/>
    </row>
    <row r="14" spans="1:11" x14ac:dyDescent="0.25">
      <c r="A14" s="33" t="s">
        <v>29</v>
      </c>
      <c r="B14" s="8" t="s">
        <v>32</v>
      </c>
      <c r="C14" s="8"/>
      <c r="D14" s="8"/>
      <c r="E14" s="6"/>
      <c r="F14" s="6"/>
      <c r="G14" s="7"/>
      <c r="H14" s="7"/>
      <c r="I14" s="7"/>
      <c r="J14" s="7"/>
      <c r="K14" s="7"/>
    </row>
    <row r="15" spans="1:11" x14ac:dyDescent="0.25">
      <c r="A15" s="34" t="s">
        <v>33</v>
      </c>
      <c r="B15" s="9" t="s">
        <v>32</v>
      </c>
      <c r="C15" s="9"/>
      <c r="D15" s="9"/>
      <c r="E15" s="4"/>
      <c r="F15" s="4"/>
      <c r="G15" s="5"/>
      <c r="H15" s="5"/>
      <c r="I15" s="5">
        <f>I16+I18</f>
        <v>0</v>
      </c>
      <c r="J15" s="5"/>
      <c r="K15" s="5"/>
    </row>
    <row r="16" spans="1:11" x14ac:dyDescent="0.25">
      <c r="A16" s="11"/>
      <c r="B16" s="75" t="s">
        <v>31</v>
      </c>
      <c r="C16" s="36"/>
      <c r="D16" s="36"/>
      <c r="E16" s="13"/>
      <c r="F16" s="13"/>
      <c r="G16" s="14"/>
      <c r="H16" s="14"/>
      <c r="I16" s="14">
        <f>I17</f>
        <v>0</v>
      </c>
      <c r="J16" s="14"/>
      <c r="K16" s="14"/>
    </row>
    <row r="17" spans="1:11" x14ac:dyDescent="0.25">
      <c r="A17" s="11"/>
      <c r="B17" s="76" t="s">
        <v>55</v>
      </c>
      <c r="C17" s="37"/>
      <c r="D17" s="37"/>
      <c r="E17" s="18" t="s">
        <v>3</v>
      </c>
      <c r="F17" s="79">
        <f>(F21)*3</f>
        <v>147</v>
      </c>
      <c r="G17" s="14">
        <f>SUM(F17:F17)</f>
        <v>147</v>
      </c>
      <c r="H17" s="19">
        <f>работа!H17</f>
        <v>0</v>
      </c>
      <c r="I17" s="10">
        <f t="shared" ref="I17" si="0">H17*G17</f>
        <v>0</v>
      </c>
      <c r="J17" s="14"/>
      <c r="K17" s="14"/>
    </row>
    <row r="18" spans="1:11" x14ac:dyDescent="0.25">
      <c r="A18" s="51"/>
      <c r="B18" s="52" t="s">
        <v>9</v>
      </c>
      <c r="C18" s="53"/>
      <c r="D18" s="53"/>
      <c r="E18" s="54"/>
      <c r="F18" s="54"/>
      <c r="G18" s="55"/>
      <c r="H18" s="55"/>
      <c r="I18" s="55">
        <f>SUM(I19:I25)</f>
        <v>0</v>
      </c>
      <c r="J18" s="55"/>
      <c r="K18" s="55"/>
    </row>
    <row r="19" spans="1:11" s="74" customFormat="1" x14ac:dyDescent="0.25">
      <c r="A19" s="70"/>
      <c r="B19" s="43" t="s">
        <v>35</v>
      </c>
      <c r="C19" s="71"/>
      <c r="D19" s="44" t="s">
        <v>36</v>
      </c>
      <c r="E19" s="71" t="s">
        <v>37</v>
      </c>
      <c r="F19" s="77">
        <v>294</v>
      </c>
      <c r="G19" s="72">
        <f t="shared" ref="G19:G25" si="1">SUM(F19:F19)</f>
        <v>294</v>
      </c>
      <c r="H19" s="73">
        <f>материалы!H15</f>
        <v>0</v>
      </c>
      <c r="I19" s="73">
        <f t="shared" ref="I19:I25" si="2">G19*H19</f>
        <v>0</v>
      </c>
      <c r="J19" s="44" t="s">
        <v>38</v>
      </c>
      <c r="K19" s="71"/>
    </row>
    <row r="20" spans="1:11" s="74" customFormat="1" x14ac:dyDescent="0.25">
      <c r="A20" s="70"/>
      <c r="B20" s="43" t="s">
        <v>39</v>
      </c>
      <c r="C20" s="71"/>
      <c r="D20" s="44" t="s">
        <v>40</v>
      </c>
      <c r="E20" s="71" t="s">
        <v>37</v>
      </c>
      <c r="F20" s="77">
        <v>294</v>
      </c>
      <c r="G20" s="72">
        <f t="shared" si="1"/>
        <v>294</v>
      </c>
      <c r="H20" s="73">
        <f>материалы!H16</f>
        <v>0</v>
      </c>
      <c r="I20" s="73">
        <f t="shared" si="2"/>
        <v>0</v>
      </c>
      <c r="J20" s="44" t="s">
        <v>38</v>
      </c>
      <c r="K20" s="71"/>
    </row>
    <row r="21" spans="1:11" s="74" customFormat="1" ht="31.5" x14ac:dyDescent="0.25">
      <c r="A21" s="70"/>
      <c r="B21" s="43" t="s">
        <v>41</v>
      </c>
      <c r="C21" s="71"/>
      <c r="D21" s="44" t="s">
        <v>42</v>
      </c>
      <c r="E21" s="71" t="s">
        <v>37</v>
      </c>
      <c r="F21" s="77">
        <v>49</v>
      </c>
      <c r="G21" s="72">
        <f t="shared" si="1"/>
        <v>49</v>
      </c>
      <c r="H21" s="73">
        <f>материалы!H17</f>
        <v>0</v>
      </c>
      <c r="I21" s="73">
        <f t="shared" si="2"/>
        <v>0</v>
      </c>
      <c r="J21" s="44" t="s">
        <v>43</v>
      </c>
      <c r="K21" s="71"/>
    </row>
    <row r="22" spans="1:11" s="74" customFormat="1" ht="31.5" x14ac:dyDescent="0.25">
      <c r="A22" s="70"/>
      <c r="B22" s="43" t="s">
        <v>44</v>
      </c>
      <c r="C22" s="71"/>
      <c r="D22" s="44" t="s">
        <v>45</v>
      </c>
      <c r="E22" s="71" t="s">
        <v>37</v>
      </c>
      <c r="F22" s="77">
        <v>21</v>
      </c>
      <c r="G22" s="72">
        <f t="shared" si="1"/>
        <v>21</v>
      </c>
      <c r="H22" s="73">
        <f>материалы!H18</f>
        <v>0</v>
      </c>
      <c r="I22" s="73">
        <f t="shared" si="2"/>
        <v>0</v>
      </c>
      <c r="J22" s="44" t="s">
        <v>46</v>
      </c>
      <c r="K22" s="71"/>
    </row>
    <row r="23" spans="1:11" s="74" customFormat="1" x14ac:dyDescent="0.25">
      <c r="A23" s="70"/>
      <c r="B23" s="43" t="s">
        <v>47</v>
      </c>
      <c r="C23" s="71"/>
      <c r="D23" s="44" t="s">
        <v>48</v>
      </c>
      <c r="E23" s="71" t="s">
        <v>37</v>
      </c>
      <c r="F23" s="77">
        <v>392</v>
      </c>
      <c r="G23" s="72">
        <f t="shared" si="1"/>
        <v>392</v>
      </c>
      <c r="H23" s="73">
        <f>материалы!H19</f>
        <v>0</v>
      </c>
      <c r="I23" s="73">
        <f t="shared" si="2"/>
        <v>0</v>
      </c>
      <c r="J23" s="44" t="s">
        <v>49</v>
      </c>
      <c r="K23" s="71"/>
    </row>
    <row r="24" spans="1:11" s="74" customFormat="1" ht="33" customHeight="1" x14ac:dyDescent="0.25">
      <c r="A24" s="70"/>
      <c r="B24" s="43" t="s">
        <v>50</v>
      </c>
      <c r="C24" s="71"/>
      <c r="D24" s="44" t="s">
        <v>51</v>
      </c>
      <c r="E24" s="71" t="s">
        <v>37</v>
      </c>
      <c r="F24" s="77">
        <v>294</v>
      </c>
      <c r="G24" s="72">
        <f t="shared" si="1"/>
        <v>294</v>
      </c>
      <c r="H24" s="73">
        <f>материалы!H20</f>
        <v>0</v>
      </c>
      <c r="I24" s="73">
        <f t="shared" si="2"/>
        <v>0</v>
      </c>
      <c r="J24" s="44" t="s">
        <v>38</v>
      </c>
      <c r="K24" s="71"/>
    </row>
    <row r="25" spans="1:11" s="74" customFormat="1" x14ac:dyDescent="0.25">
      <c r="A25" s="70"/>
      <c r="B25" s="43" t="s">
        <v>52</v>
      </c>
      <c r="C25" s="71"/>
      <c r="D25" s="44" t="s">
        <v>53</v>
      </c>
      <c r="E25" s="71" t="s">
        <v>37</v>
      </c>
      <c r="F25" s="77">
        <v>147</v>
      </c>
      <c r="G25" s="72">
        <f t="shared" si="1"/>
        <v>147</v>
      </c>
      <c r="H25" s="73">
        <f>материалы!H21</f>
        <v>0</v>
      </c>
      <c r="I25" s="73">
        <f t="shared" si="2"/>
        <v>0</v>
      </c>
      <c r="J25" s="44" t="s">
        <v>54</v>
      </c>
      <c r="K25" s="71"/>
    </row>
    <row r="26" spans="1:11" x14ac:dyDescent="0.25">
      <c r="A26" s="34"/>
      <c r="B26" s="20"/>
      <c r="C26" s="20"/>
      <c r="D26" s="20"/>
      <c r="E26" s="3"/>
      <c r="F26" s="3"/>
      <c r="G26" s="21"/>
      <c r="H26" s="22" t="s">
        <v>62</v>
      </c>
      <c r="I26" s="21">
        <f>I15</f>
        <v>0</v>
      </c>
      <c r="J26" s="78"/>
      <c r="K26" s="3"/>
    </row>
    <row r="27" spans="1:11" x14ac:dyDescent="0.25">
      <c r="A27" s="35"/>
      <c r="B27" s="24"/>
      <c r="C27" s="24"/>
      <c r="D27" s="24"/>
      <c r="E27" s="23"/>
      <c r="F27" s="23"/>
      <c r="G27" s="25"/>
      <c r="H27" s="26" t="s">
        <v>10</v>
      </c>
      <c r="I27" s="25">
        <f>I16</f>
        <v>0</v>
      </c>
      <c r="J27" s="42"/>
      <c r="K27" s="23"/>
    </row>
    <row r="28" spans="1:11" x14ac:dyDescent="0.25">
      <c r="A28" s="35"/>
      <c r="B28" s="24"/>
      <c r="C28" s="24"/>
      <c r="D28" s="24"/>
      <c r="E28" s="23"/>
      <c r="F28" s="23"/>
      <c r="G28" s="25"/>
      <c r="H28" s="26" t="s">
        <v>11</v>
      </c>
      <c r="I28" s="25">
        <f>I18</f>
        <v>0</v>
      </c>
      <c r="J28" s="42"/>
      <c r="K28" s="23"/>
    </row>
    <row r="29" spans="1:11" ht="31.5" x14ac:dyDescent="0.25">
      <c r="A29" s="35"/>
      <c r="B29" s="24"/>
      <c r="C29" s="24"/>
      <c r="D29" s="24"/>
      <c r="E29" s="23"/>
      <c r="F29" s="23"/>
      <c r="G29" s="25"/>
      <c r="H29" s="26" t="s">
        <v>20</v>
      </c>
      <c r="I29" s="50"/>
      <c r="J29" s="80" t="s">
        <v>27</v>
      </c>
      <c r="K29" s="42"/>
    </row>
    <row r="32" spans="1:11" x14ac:dyDescent="0.25">
      <c r="B32" s="38" t="s">
        <v>19</v>
      </c>
    </row>
    <row r="33" spans="1:11" ht="41.25" customHeight="1" x14ac:dyDescent="0.25">
      <c r="A33" s="39" t="s">
        <v>15</v>
      </c>
      <c r="B33" s="81" t="s">
        <v>16</v>
      </c>
      <c r="C33" s="81"/>
      <c r="D33" s="81"/>
      <c r="E33" s="81"/>
      <c r="F33" s="81"/>
      <c r="G33" s="81"/>
      <c r="H33" s="81"/>
      <c r="I33" s="81"/>
      <c r="J33" s="81"/>
      <c r="K33" s="46"/>
    </row>
    <row r="34" spans="1:11" ht="63.75" customHeight="1" x14ac:dyDescent="0.25">
      <c r="A34" s="40" t="s">
        <v>15</v>
      </c>
      <c r="B34" s="82" t="s">
        <v>17</v>
      </c>
      <c r="C34" s="82"/>
      <c r="D34" s="82"/>
      <c r="E34" s="82"/>
      <c r="F34" s="82"/>
      <c r="G34" s="82"/>
      <c r="H34" s="82"/>
      <c r="I34" s="82"/>
      <c r="J34" s="82"/>
      <c r="K34" s="47"/>
    </row>
    <row r="35" spans="1:11" x14ac:dyDescent="0.25">
      <c r="A35" s="39" t="s">
        <v>15</v>
      </c>
      <c r="B35" s="83" t="s">
        <v>18</v>
      </c>
      <c r="C35" s="83"/>
      <c r="D35" s="83"/>
      <c r="E35" s="83"/>
      <c r="F35" s="83"/>
      <c r="G35" s="83"/>
      <c r="H35" s="83"/>
      <c r="I35" s="83"/>
      <c r="J35" s="83"/>
      <c r="K35" s="83"/>
    </row>
    <row r="36" spans="1:11" x14ac:dyDescent="0.25">
      <c r="A36" s="39" t="s">
        <v>15</v>
      </c>
      <c r="B36" s="85" t="s">
        <v>57</v>
      </c>
      <c r="C36" s="85"/>
      <c r="D36" s="85"/>
      <c r="E36" s="85"/>
      <c r="F36" s="85"/>
      <c r="G36" s="85"/>
      <c r="H36" s="85"/>
      <c r="I36" s="85"/>
      <c r="J36" s="85"/>
      <c r="K36" s="47"/>
    </row>
  </sheetData>
  <mergeCells count="3">
    <mergeCell ref="B33:J33"/>
    <mergeCell ref="B34:J34"/>
    <mergeCell ref="B35:K35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8CC18-C062-4CF4-A31C-C40DF8B0E370}">
  <sheetPr>
    <pageSetUpPr fitToPage="1"/>
  </sheetPr>
  <dimension ref="A1:K25"/>
  <sheetViews>
    <sheetView view="pageBreakPreview" zoomScale="55" zoomScaleNormal="90" zoomScaleSheetLayoutView="55" workbookViewId="0">
      <selection activeCell="H17" sqref="H17"/>
    </sheetView>
  </sheetViews>
  <sheetFormatPr defaultColWidth="9.140625" defaultRowHeight="15.75" x14ac:dyDescent="0.25"/>
  <cols>
    <col min="1" max="1" width="13.42578125" style="15" customWidth="1"/>
    <col min="2" max="2" width="70.7109375" style="16" customWidth="1"/>
    <col min="3" max="3" width="18.140625" style="16" customWidth="1"/>
    <col min="4" max="4" width="30.7109375" style="16" customWidth="1"/>
    <col min="5" max="6" width="11.7109375" style="15" customWidth="1"/>
    <col min="7" max="7" width="15.42578125" style="48" bestFit="1" customWidth="1" collapsed="1"/>
    <col min="8" max="8" width="16" style="17" customWidth="1"/>
    <col min="9" max="9" width="21.5703125" style="17" customWidth="1"/>
    <col min="10" max="10" width="22.42578125" style="16" customWidth="1"/>
    <col min="11" max="11" width="28.5703125" style="45" customWidth="1"/>
    <col min="12" max="16384" width="9.140625" style="15"/>
  </cols>
  <sheetData>
    <row r="1" spans="1:11" s="60" customFormat="1" x14ac:dyDescent="0.25">
      <c r="A1" s="58"/>
      <c r="B1" s="59"/>
      <c r="D1" s="59"/>
      <c r="G1" s="61"/>
      <c r="H1" s="62"/>
      <c r="J1" s="59"/>
      <c r="K1" s="63" t="s">
        <v>21</v>
      </c>
    </row>
    <row r="2" spans="1:11" s="60" customFormat="1" x14ac:dyDescent="0.25">
      <c r="A2" s="58"/>
      <c r="B2" s="59"/>
      <c r="D2" s="59"/>
      <c r="G2" s="61"/>
      <c r="H2" s="62"/>
      <c r="J2" s="59"/>
      <c r="K2" s="63" t="s">
        <v>22</v>
      </c>
    </row>
    <row r="3" spans="1:11" s="60" customFormat="1" x14ac:dyDescent="0.25">
      <c r="A3" s="58"/>
      <c r="B3" s="64" t="s">
        <v>23</v>
      </c>
      <c r="D3" s="64" t="s">
        <v>24</v>
      </c>
      <c r="G3" s="61"/>
      <c r="I3" s="65" t="s">
        <v>25</v>
      </c>
      <c r="J3" s="59"/>
    </row>
    <row r="4" spans="1:11" s="60" customFormat="1" x14ac:dyDescent="0.25">
      <c r="A4" s="58"/>
      <c r="B4" s="59"/>
      <c r="D4" s="59"/>
      <c r="G4" s="61"/>
      <c r="J4" s="59"/>
    </row>
    <row r="5" spans="1:11" s="60" customFormat="1" x14ac:dyDescent="0.25">
      <c r="A5" s="58"/>
      <c r="B5" s="59"/>
      <c r="D5" s="59"/>
      <c r="G5" s="61"/>
      <c r="J5" s="59"/>
    </row>
    <row r="6" spans="1:11" s="60" customFormat="1" x14ac:dyDescent="0.25">
      <c r="A6" s="58"/>
      <c r="B6" s="60" t="s">
        <v>26</v>
      </c>
      <c r="D6" s="59"/>
      <c r="G6" s="61"/>
      <c r="J6" s="59"/>
    </row>
    <row r="7" spans="1:11" s="60" customFormat="1" x14ac:dyDescent="0.25">
      <c r="A7" s="58"/>
      <c r="B7" s="59"/>
      <c r="D7" s="59"/>
      <c r="G7" s="61"/>
      <c r="J7" s="59"/>
    </row>
    <row r="8" spans="1:11" s="67" customFormat="1" x14ac:dyDescent="0.25">
      <c r="A8" s="66"/>
      <c r="D8" s="68"/>
      <c r="E8" s="67" t="s">
        <v>59</v>
      </c>
      <c r="G8" s="69"/>
      <c r="J8" s="68"/>
    </row>
    <row r="9" spans="1:11" s="67" customFormat="1" x14ac:dyDescent="0.25">
      <c r="A9" s="66"/>
      <c r="D9" s="68"/>
      <c r="E9" s="67" t="s">
        <v>34</v>
      </c>
      <c r="G9" s="69"/>
      <c r="J9" s="68"/>
    </row>
    <row r="11" spans="1:11" ht="33.75" customHeight="1" x14ac:dyDescent="0.25">
      <c r="A11" s="56" t="s">
        <v>0</v>
      </c>
      <c r="B11" s="1" t="s">
        <v>1</v>
      </c>
      <c r="C11" s="1" t="s">
        <v>13</v>
      </c>
      <c r="D11" s="1" t="s">
        <v>14</v>
      </c>
      <c r="E11" s="1" t="s">
        <v>7</v>
      </c>
      <c r="F11" s="57" t="s">
        <v>56</v>
      </c>
      <c r="G11" s="2" t="s">
        <v>2</v>
      </c>
      <c r="H11" s="2" t="s">
        <v>4</v>
      </c>
      <c r="I11" s="2" t="s">
        <v>5</v>
      </c>
      <c r="J11" s="2" t="s">
        <v>6</v>
      </c>
      <c r="K11" s="2" t="s">
        <v>30</v>
      </c>
    </row>
    <row r="12" spans="1:11" x14ac:dyDescent="0.25">
      <c r="A12" s="31">
        <v>11</v>
      </c>
      <c r="B12" s="27" t="s">
        <v>8</v>
      </c>
      <c r="C12" s="27"/>
      <c r="D12" s="27"/>
      <c r="E12" s="28"/>
      <c r="F12" s="28"/>
      <c r="G12" s="29"/>
      <c r="H12" s="29"/>
      <c r="I12" s="29"/>
      <c r="J12" s="29"/>
      <c r="K12" s="29"/>
    </row>
    <row r="13" spans="1:11" x14ac:dyDescent="0.25">
      <c r="A13" s="32" t="s">
        <v>28</v>
      </c>
      <c r="B13" s="12" t="s">
        <v>12</v>
      </c>
      <c r="C13" s="12"/>
      <c r="D13" s="12"/>
      <c r="E13" s="30"/>
      <c r="F13" s="30"/>
      <c r="G13" s="14"/>
      <c r="H13" s="14"/>
      <c r="I13" s="14"/>
      <c r="J13" s="14"/>
      <c r="K13" s="14"/>
    </row>
    <row r="14" spans="1:11" x14ac:dyDescent="0.25">
      <c r="A14" s="33" t="s">
        <v>29</v>
      </c>
      <c r="B14" s="8" t="s">
        <v>32</v>
      </c>
      <c r="C14" s="8"/>
      <c r="D14" s="8"/>
      <c r="E14" s="6"/>
      <c r="F14" s="6"/>
      <c r="G14" s="7"/>
      <c r="H14" s="7"/>
      <c r="I14" s="7"/>
      <c r="J14" s="7"/>
      <c r="K14" s="7"/>
    </row>
    <row r="15" spans="1:11" x14ac:dyDescent="0.25">
      <c r="A15" s="34" t="s">
        <v>33</v>
      </c>
      <c r="B15" s="9" t="s">
        <v>32</v>
      </c>
      <c r="C15" s="9"/>
      <c r="D15" s="9"/>
      <c r="E15" s="4"/>
      <c r="F15" s="4"/>
      <c r="G15" s="5"/>
      <c r="H15" s="5"/>
      <c r="I15" s="5"/>
      <c r="J15" s="5"/>
      <c r="K15" s="5"/>
    </row>
    <row r="16" spans="1:11" x14ac:dyDescent="0.25">
      <c r="A16" s="11"/>
      <c r="B16" s="75" t="s">
        <v>31</v>
      </c>
      <c r="C16" s="36"/>
      <c r="D16" s="36"/>
      <c r="E16" s="13"/>
      <c r="F16" s="13"/>
      <c r="G16" s="14"/>
      <c r="H16" s="14"/>
      <c r="I16" s="14"/>
      <c r="J16" s="14"/>
      <c r="K16" s="14"/>
    </row>
    <row r="17" spans="1:11" x14ac:dyDescent="0.25">
      <c r="A17" s="11"/>
      <c r="B17" s="76" t="s">
        <v>55</v>
      </c>
      <c r="C17" s="37"/>
      <c r="D17" s="37"/>
      <c r="E17" s="18" t="s">
        <v>3</v>
      </c>
      <c r="F17" s="79">
        <v>147</v>
      </c>
      <c r="G17" s="14">
        <f>SUM(F17:F17)</f>
        <v>147</v>
      </c>
      <c r="H17" s="19"/>
      <c r="I17" s="10">
        <f t="shared" ref="I17" si="0">H17*G17</f>
        <v>0</v>
      </c>
      <c r="J17" s="14"/>
      <c r="K17" s="14"/>
    </row>
    <row r="18" spans="1:11" x14ac:dyDescent="0.25">
      <c r="A18" s="34"/>
      <c r="B18" s="20"/>
      <c r="C18" s="20"/>
      <c r="D18" s="20"/>
      <c r="E18" s="3"/>
      <c r="F18" s="3"/>
      <c r="G18" s="21"/>
      <c r="H18" s="22" t="s">
        <v>58</v>
      </c>
      <c r="I18" s="21">
        <f>I15</f>
        <v>0</v>
      </c>
      <c r="J18" s="78"/>
      <c r="K18" s="3"/>
    </row>
    <row r="21" spans="1:11" x14ac:dyDescent="0.25">
      <c r="B21" s="38" t="s">
        <v>19</v>
      </c>
    </row>
    <row r="22" spans="1:11" ht="41.25" customHeight="1" x14ac:dyDescent="0.25">
      <c r="A22" s="39" t="s">
        <v>15</v>
      </c>
      <c r="B22" s="81" t="s">
        <v>16</v>
      </c>
      <c r="C22" s="81"/>
      <c r="D22" s="81"/>
      <c r="E22" s="81"/>
      <c r="F22" s="81"/>
      <c r="G22" s="81"/>
      <c r="H22" s="81"/>
      <c r="I22" s="81"/>
      <c r="J22" s="81"/>
      <c r="K22" s="46"/>
    </row>
    <row r="23" spans="1:11" ht="63.75" customHeight="1" x14ac:dyDescent="0.25">
      <c r="A23" s="40" t="s">
        <v>15</v>
      </c>
      <c r="B23" s="82" t="s">
        <v>17</v>
      </c>
      <c r="C23" s="82"/>
      <c r="D23" s="82"/>
      <c r="E23" s="82"/>
      <c r="F23" s="82"/>
      <c r="G23" s="82"/>
      <c r="H23" s="82"/>
      <c r="I23" s="82"/>
      <c r="J23" s="82"/>
      <c r="K23" s="47"/>
    </row>
    <row r="24" spans="1:11" x14ac:dyDescent="0.25">
      <c r="A24" s="39" t="s">
        <v>15</v>
      </c>
      <c r="B24" s="83" t="s">
        <v>18</v>
      </c>
      <c r="C24" s="83"/>
      <c r="D24" s="83"/>
      <c r="E24" s="83"/>
      <c r="F24" s="83"/>
      <c r="G24" s="83"/>
      <c r="H24" s="83"/>
      <c r="I24" s="83"/>
      <c r="J24" s="83"/>
      <c r="K24" s="83"/>
    </row>
    <row r="25" spans="1:11" x14ac:dyDescent="0.25">
      <c r="A25" s="39" t="s">
        <v>15</v>
      </c>
      <c r="B25" s="84" t="s">
        <v>57</v>
      </c>
      <c r="C25" s="84"/>
      <c r="D25" s="84"/>
      <c r="E25" s="84"/>
      <c r="F25" s="41"/>
      <c r="G25" s="49"/>
      <c r="H25" s="41"/>
      <c r="I25" s="41"/>
      <c r="J25" s="41"/>
      <c r="K25" s="47"/>
    </row>
  </sheetData>
  <mergeCells count="4">
    <mergeCell ref="B22:J22"/>
    <mergeCell ref="B23:J23"/>
    <mergeCell ref="B24:K24"/>
    <mergeCell ref="B25:E25"/>
  </mergeCells>
  <pageMargins left="0.70866141732283472" right="0.70866141732283472" top="0.74803149606299213" bottom="0.74803149606299213" header="0.31496062992125984" footer="0.31496062992125984"/>
  <pageSetup paperSize="8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C14CA-8F61-4B96-BB11-704CDB96CD89}">
  <sheetPr>
    <pageSetUpPr fitToPage="1"/>
  </sheetPr>
  <dimension ref="A1:K29"/>
  <sheetViews>
    <sheetView view="pageBreakPreview" zoomScale="55" zoomScaleNormal="90" zoomScaleSheetLayoutView="55" workbookViewId="0">
      <selection activeCell="H15" sqref="H15:H21"/>
    </sheetView>
  </sheetViews>
  <sheetFormatPr defaultColWidth="9.140625" defaultRowHeight="15.75" x14ac:dyDescent="0.25"/>
  <cols>
    <col min="1" max="1" width="13.42578125" style="15" customWidth="1"/>
    <col min="2" max="2" width="70.7109375" style="16" customWidth="1"/>
    <col min="3" max="3" width="18.140625" style="16" customWidth="1"/>
    <col min="4" max="4" width="30.7109375" style="16" customWidth="1"/>
    <col min="5" max="6" width="11.7109375" style="15" customWidth="1"/>
    <col min="7" max="7" width="15.42578125" style="48" bestFit="1" customWidth="1" collapsed="1"/>
    <col min="8" max="8" width="16" style="17" customWidth="1"/>
    <col min="9" max="9" width="21.5703125" style="17" customWidth="1"/>
    <col min="10" max="10" width="22.42578125" style="16" customWidth="1"/>
    <col min="11" max="11" width="28.5703125" style="45" customWidth="1"/>
    <col min="12" max="16384" width="9.140625" style="15"/>
  </cols>
  <sheetData>
    <row r="1" spans="1:11" s="60" customFormat="1" x14ac:dyDescent="0.25">
      <c r="A1" s="58"/>
      <c r="B1" s="59"/>
      <c r="D1" s="59"/>
      <c r="G1" s="61"/>
      <c r="H1" s="62"/>
      <c r="J1" s="59"/>
      <c r="K1" s="63" t="s">
        <v>21</v>
      </c>
    </row>
    <row r="2" spans="1:11" s="60" customFormat="1" x14ac:dyDescent="0.25">
      <c r="A2" s="58"/>
      <c r="B2" s="59"/>
      <c r="D2" s="59"/>
      <c r="G2" s="61"/>
      <c r="H2" s="62"/>
      <c r="J2" s="59"/>
      <c r="K2" s="63" t="s">
        <v>22</v>
      </c>
    </row>
    <row r="3" spans="1:11" s="60" customFormat="1" x14ac:dyDescent="0.25">
      <c r="A3" s="58"/>
      <c r="B3" s="64" t="s">
        <v>23</v>
      </c>
      <c r="D3" s="64" t="s">
        <v>24</v>
      </c>
      <c r="G3" s="61"/>
      <c r="I3" s="65" t="s">
        <v>25</v>
      </c>
      <c r="J3" s="59"/>
    </row>
    <row r="4" spans="1:11" s="60" customFormat="1" x14ac:dyDescent="0.25">
      <c r="A4" s="58"/>
      <c r="B4" s="59"/>
      <c r="D4" s="59"/>
      <c r="G4" s="61"/>
      <c r="J4" s="59"/>
    </row>
    <row r="5" spans="1:11" s="60" customFormat="1" x14ac:dyDescent="0.25">
      <c r="A5" s="58"/>
      <c r="B5" s="59"/>
      <c r="D5" s="59"/>
      <c r="G5" s="61"/>
      <c r="J5" s="59"/>
    </row>
    <row r="6" spans="1:11" s="60" customFormat="1" x14ac:dyDescent="0.25">
      <c r="A6" s="58"/>
      <c r="B6" s="60" t="s">
        <v>26</v>
      </c>
      <c r="D6" s="59"/>
      <c r="G6" s="61"/>
      <c r="J6" s="59"/>
    </row>
    <row r="7" spans="1:11" s="60" customFormat="1" x14ac:dyDescent="0.25">
      <c r="A7" s="58"/>
      <c r="B7" s="59"/>
      <c r="D7" s="59"/>
      <c r="G7" s="61"/>
      <c r="J7" s="59"/>
    </row>
    <row r="8" spans="1:11" s="67" customFormat="1" x14ac:dyDescent="0.25">
      <c r="A8" s="66"/>
      <c r="D8" s="68"/>
      <c r="E8" s="67" t="s">
        <v>60</v>
      </c>
      <c r="G8" s="69"/>
      <c r="J8" s="68"/>
    </row>
    <row r="9" spans="1:11" s="67" customFormat="1" x14ac:dyDescent="0.25">
      <c r="A9" s="66"/>
      <c r="D9" s="68"/>
      <c r="E9" s="67" t="s">
        <v>34</v>
      </c>
      <c r="G9" s="69"/>
      <c r="J9" s="68"/>
    </row>
    <row r="11" spans="1:11" ht="33.75" customHeight="1" x14ac:dyDescent="0.25">
      <c r="A11" s="56" t="s">
        <v>0</v>
      </c>
      <c r="B11" s="1" t="s">
        <v>1</v>
      </c>
      <c r="C11" s="1" t="s">
        <v>13</v>
      </c>
      <c r="D11" s="1" t="s">
        <v>14</v>
      </c>
      <c r="E11" s="1" t="s">
        <v>7</v>
      </c>
      <c r="F11" s="57" t="s">
        <v>56</v>
      </c>
      <c r="G11" s="2" t="s">
        <v>2</v>
      </c>
      <c r="H11" s="2" t="s">
        <v>4</v>
      </c>
      <c r="I11" s="2" t="s">
        <v>5</v>
      </c>
      <c r="J11" s="2" t="s">
        <v>6</v>
      </c>
      <c r="K11" s="2" t="s">
        <v>30</v>
      </c>
    </row>
    <row r="12" spans="1:11" x14ac:dyDescent="0.25">
      <c r="A12" s="31">
        <v>11</v>
      </c>
      <c r="B12" s="27" t="s">
        <v>8</v>
      </c>
      <c r="C12" s="27"/>
      <c r="D12" s="27"/>
      <c r="E12" s="28"/>
      <c r="F12" s="28"/>
      <c r="G12" s="29"/>
      <c r="H12" s="29"/>
      <c r="I12" s="29"/>
      <c r="J12" s="29"/>
      <c r="K12" s="29"/>
    </row>
    <row r="13" spans="1:11" x14ac:dyDescent="0.25">
      <c r="A13" s="32" t="s">
        <v>28</v>
      </c>
      <c r="B13" s="12" t="s">
        <v>12</v>
      </c>
      <c r="C13" s="12"/>
      <c r="D13" s="12"/>
      <c r="E13" s="30"/>
      <c r="F13" s="30"/>
      <c r="G13" s="14"/>
      <c r="H13" s="14"/>
      <c r="I13" s="14"/>
      <c r="J13" s="14"/>
      <c r="K13" s="14"/>
    </row>
    <row r="14" spans="1:11" x14ac:dyDescent="0.25">
      <c r="A14" s="33" t="s">
        <v>29</v>
      </c>
      <c r="B14" s="8" t="s">
        <v>32</v>
      </c>
      <c r="C14" s="8"/>
      <c r="D14" s="8"/>
      <c r="E14" s="6"/>
      <c r="F14" s="6"/>
      <c r="G14" s="7"/>
      <c r="H14" s="7"/>
      <c r="I14" s="7"/>
      <c r="J14" s="7"/>
      <c r="K14" s="7"/>
    </row>
    <row r="15" spans="1:11" s="74" customFormat="1" x14ac:dyDescent="0.25">
      <c r="A15" s="70"/>
      <c r="B15" s="43" t="s">
        <v>35</v>
      </c>
      <c r="C15" s="71"/>
      <c r="D15" s="44" t="s">
        <v>36</v>
      </c>
      <c r="E15" s="71" t="s">
        <v>37</v>
      </c>
      <c r="F15" s="77">
        <v>294</v>
      </c>
      <c r="G15" s="72">
        <f t="shared" ref="G15:G21" si="0">SUM(F15:F15)</f>
        <v>294</v>
      </c>
      <c r="H15" s="73"/>
      <c r="I15" s="73">
        <f t="shared" ref="I15:I21" si="1">G15*H15</f>
        <v>0</v>
      </c>
      <c r="J15" s="44" t="s">
        <v>38</v>
      </c>
      <c r="K15" s="71"/>
    </row>
    <row r="16" spans="1:11" s="74" customFormat="1" x14ac:dyDescent="0.25">
      <c r="A16" s="70"/>
      <c r="B16" s="43" t="s">
        <v>39</v>
      </c>
      <c r="C16" s="71"/>
      <c r="D16" s="44" t="s">
        <v>40</v>
      </c>
      <c r="E16" s="71" t="s">
        <v>37</v>
      </c>
      <c r="F16" s="77">
        <v>294</v>
      </c>
      <c r="G16" s="72">
        <f t="shared" si="0"/>
        <v>294</v>
      </c>
      <c r="H16" s="73"/>
      <c r="I16" s="73">
        <f t="shared" si="1"/>
        <v>0</v>
      </c>
      <c r="J16" s="44" t="s">
        <v>38</v>
      </c>
      <c r="K16" s="71"/>
    </row>
    <row r="17" spans="1:11" s="74" customFormat="1" ht="31.5" x14ac:dyDescent="0.25">
      <c r="A17" s="70"/>
      <c r="B17" s="43" t="s">
        <v>41</v>
      </c>
      <c r="C17" s="71"/>
      <c r="D17" s="44" t="s">
        <v>42</v>
      </c>
      <c r="E17" s="71" t="s">
        <v>37</v>
      </c>
      <c r="F17" s="77">
        <v>49</v>
      </c>
      <c r="G17" s="72">
        <f t="shared" si="0"/>
        <v>49</v>
      </c>
      <c r="H17" s="73"/>
      <c r="I17" s="73">
        <f t="shared" si="1"/>
        <v>0</v>
      </c>
      <c r="J17" s="44" t="s">
        <v>43</v>
      </c>
      <c r="K17" s="71"/>
    </row>
    <row r="18" spans="1:11" s="74" customFormat="1" ht="31.5" x14ac:dyDescent="0.25">
      <c r="A18" s="70"/>
      <c r="B18" s="43" t="s">
        <v>44</v>
      </c>
      <c r="C18" s="71"/>
      <c r="D18" s="44" t="s">
        <v>45</v>
      </c>
      <c r="E18" s="71" t="s">
        <v>37</v>
      </c>
      <c r="F18" s="77">
        <v>21</v>
      </c>
      <c r="G18" s="72">
        <f t="shared" si="0"/>
        <v>21</v>
      </c>
      <c r="H18" s="73"/>
      <c r="I18" s="73">
        <f t="shared" si="1"/>
        <v>0</v>
      </c>
      <c r="J18" s="44" t="s">
        <v>46</v>
      </c>
      <c r="K18" s="71"/>
    </row>
    <row r="19" spans="1:11" s="74" customFormat="1" x14ac:dyDescent="0.25">
      <c r="A19" s="70"/>
      <c r="B19" s="43" t="s">
        <v>47</v>
      </c>
      <c r="C19" s="71"/>
      <c r="D19" s="44" t="s">
        <v>48</v>
      </c>
      <c r="E19" s="71" t="s">
        <v>37</v>
      </c>
      <c r="F19" s="77">
        <v>392</v>
      </c>
      <c r="G19" s="72">
        <f t="shared" si="0"/>
        <v>392</v>
      </c>
      <c r="H19" s="73"/>
      <c r="I19" s="73">
        <f t="shared" si="1"/>
        <v>0</v>
      </c>
      <c r="J19" s="44" t="s">
        <v>49</v>
      </c>
      <c r="K19" s="71"/>
    </row>
    <row r="20" spans="1:11" s="74" customFormat="1" ht="33" customHeight="1" x14ac:dyDescent="0.25">
      <c r="A20" s="70"/>
      <c r="B20" s="43" t="s">
        <v>50</v>
      </c>
      <c r="C20" s="71"/>
      <c r="D20" s="44" t="s">
        <v>51</v>
      </c>
      <c r="E20" s="71" t="s">
        <v>37</v>
      </c>
      <c r="F20" s="77">
        <v>294</v>
      </c>
      <c r="G20" s="72">
        <f t="shared" si="0"/>
        <v>294</v>
      </c>
      <c r="H20" s="73"/>
      <c r="I20" s="73">
        <f t="shared" si="1"/>
        <v>0</v>
      </c>
      <c r="J20" s="44" t="s">
        <v>38</v>
      </c>
      <c r="K20" s="71"/>
    </row>
    <row r="21" spans="1:11" s="74" customFormat="1" x14ac:dyDescent="0.25">
      <c r="A21" s="70"/>
      <c r="B21" s="43" t="s">
        <v>52</v>
      </c>
      <c r="C21" s="71"/>
      <c r="D21" s="44" t="s">
        <v>53</v>
      </c>
      <c r="E21" s="71" t="s">
        <v>37</v>
      </c>
      <c r="F21" s="77">
        <v>147</v>
      </c>
      <c r="G21" s="72">
        <f t="shared" si="0"/>
        <v>147</v>
      </c>
      <c r="H21" s="73"/>
      <c r="I21" s="73">
        <f t="shared" si="1"/>
        <v>0</v>
      </c>
      <c r="J21" s="44" t="s">
        <v>54</v>
      </c>
      <c r="K21" s="71"/>
    </row>
    <row r="22" spans="1:11" x14ac:dyDescent="0.25">
      <c r="A22" s="34"/>
      <c r="B22" s="20"/>
      <c r="C22" s="20"/>
      <c r="D22" s="20"/>
      <c r="E22" s="3"/>
      <c r="F22" s="3"/>
      <c r="G22" s="21"/>
      <c r="H22" s="22" t="s">
        <v>61</v>
      </c>
      <c r="I22" s="21">
        <f>SUM(I15:I21)</f>
        <v>0</v>
      </c>
      <c r="J22" s="78"/>
      <c r="K22" s="3"/>
    </row>
    <row r="25" spans="1:11" x14ac:dyDescent="0.25">
      <c r="B25" s="38" t="s">
        <v>19</v>
      </c>
    </row>
    <row r="26" spans="1:11" ht="41.25" customHeight="1" x14ac:dyDescent="0.25">
      <c r="A26" s="39" t="s">
        <v>15</v>
      </c>
      <c r="B26" s="81" t="s">
        <v>16</v>
      </c>
      <c r="C26" s="81"/>
      <c r="D26" s="81"/>
      <c r="E26" s="81"/>
      <c r="F26" s="81"/>
      <c r="G26" s="81"/>
      <c r="H26" s="81"/>
      <c r="I26" s="81"/>
      <c r="J26" s="81"/>
      <c r="K26" s="46"/>
    </row>
    <row r="27" spans="1:11" ht="63.75" customHeight="1" x14ac:dyDescent="0.25">
      <c r="A27" s="40" t="s">
        <v>15</v>
      </c>
      <c r="B27" s="82" t="s">
        <v>17</v>
      </c>
      <c r="C27" s="82"/>
      <c r="D27" s="82"/>
      <c r="E27" s="82"/>
      <c r="F27" s="82"/>
      <c r="G27" s="82"/>
      <c r="H27" s="82"/>
      <c r="I27" s="82"/>
      <c r="J27" s="82"/>
      <c r="K27" s="47"/>
    </row>
    <row r="28" spans="1:11" x14ac:dyDescent="0.25">
      <c r="A28" s="39" t="s">
        <v>15</v>
      </c>
      <c r="B28" s="83" t="s">
        <v>18</v>
      </c>
      <c r="C28" s="83"/>
      <c r="D28" s="83"/>
      <c r="E28" s="83"/>
      <c r="F28" s="83"/>
      <c r="G28" s="83"/>
      <c r="H28" s="83"/>
      <c r="I28" s="83"/>
      <c r="J28" s="83"/>
      <c r="K28" s="83"/>
    </row>
    <row r="29" spans="1:11" x14ac:dyDescent="0.25">
      <c r="A29" s="39" t="s">
        <v>15</v>
      </c>
      <c r="B29" s="84" t="s">
        <v>57</v>
      </c>
      <c r="C29" s="84"/>
      <c r="D29" s="84"/>
      <c r="E29" s="84"/>
      <c r="F29" s="41"/>
      <c r="G29" s="49"/>
      <c r="H29" s="41"/>
      <c r="I29" s="41"/>
      <c r="J29" s="41"/>
      <c r="K29" s="47"/>
    </row>
  </sheetData>
  <mergeCells count="4">
    <mergeCell ref="B26:J26"/>
    <mergeCell ref="B27:J27"/>
    <mergeCell ref="B28:K28"/>
    <mergeCell ref="B29:E29"/>
  </mergeCells>
  <pageMargins left="0.70866141732283472" right="0.70866141732283472" top="0.74803149606299213" bottom="0.74803149606299213" header="0.31496062992125984" footer="0.31496062992125984"/>
  <pageSetup paperSize="8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материалы</vt:lpstr>
      <vt:lpstr>ЛСР!Область_печати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2026-05-12T11:47:27Z</dcterms:modified>
</cp:coreProperties>
</file>